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20" windowWidth="29040" windowHeight="15840"/>
  </bookViews>
  <sheets>
    <sheet name="３秒" sheetId="34" r:id="rId1"/>
  </sheets>
  <definedNames>
    <definedName name="_xlchart.v1.0" hidden="1">'３秒'!$P$5:$P$14</definedName>
    <definedName name="_xlchart.v1.1" hidden="1">'３秒'!$Q$5:$Q$14</definedName>
    <definedName name="_xlchart.v1.10" hidden="1">'３秒'!$AA$5:$AA$14</definedName>
    <definedName name="_xlchart.v1.11" hidden="1">'３秒'!$Z$5:$Z$14</definedName>
    <definedName name="_xlchart.v1.2" hidden="1">'３秒'!$T$5:$T$14</definedName>
    <definedName name="_xlchart.v1.3" hidden="1">'３秒'!$U$5:$U$14</definedName>
    <definedName name="_xlchart.v1.4" hidden="1">'３秒'!$R$5:$R$14</definedName>
    <definedName name="_xlchart.v1.5" hidden="1">'３秒'!$S$5:$S$14</definedName>
    <definedName name="_xlchart.v1.6" hidden="1">'３秒'!$V$5:$V$14</definedName>
    <definedName name="_xlchart.v1.7" hidden="1">'３秒'!$W$5:$W$14</definedName>
    <definedName name="_xlchart.v1.8" hidden="1">'３秒'!$X$5:$X$14</definedName>
    <definedName name="_xlchart.v1.9" hidden="1">'３秒'!$Y$5:$Y$14</definedName>
    <definedName name="_xlnm.Print_Area" localSheetId="0">'３秒'!$A$1:$AK$83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34" l="1"/>
  <c r="D26" i="34"/>
  <c r="E26" i="34"/>
  <c r="F26" i="34"/>
  <c r="G26" i="34"/>
  <c r="H26" i="34"/>
  <c r="N25" i="34" l="1"/>
  <c r="H32" i="34" l="1"/>
  <c r="G32" i="34"/>
  <c r="F32" i="34"/>
  <c r="E32" i="34"/>
  <c r="D32" i="34"/>
  <c r="C32" i="34"/>
  <c r="H31" i="34"/>
  <c r="G31" i="34"/>
  <c r="F31" i="34"/>
  <c r="E31" i="34"/>
  <c r="E39" i="34" s="1"/>
  <c r="D31" i="34"/>
  <c r="D39" i="34" s="1"/>
  <c r="C31" i="34"/>
  <c r="H30" i="34"/>
  <c r="G30" i="34"/>
  <c r="F30" i="34"/>
  <c r="E30" i="34"/>
  <c r="D30" i="34"/>
  <c r="C30" i="34"/>
  <c r="H29" i="34"/>
  <c r="G29" i="34"/>
  <c r="F29" i="34"/>
  <c r="E29" i="34"/>
  <c r="D29" i="34"/>
  <c r="C29" i="34"/>
  <c r="H28" i="34"/>
  <c r="G28" i="34"/>
  <c r="F28" i="34"/>
  <c r="E28" i="34"/>
  <c r="D28" i="34"/>
  <c r="C28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J5" i="34"/>
  <c r="F37" i="34" l="1"/>
  <c r="G40" i="34"/>
  <c r="C36" i="34"/>
  <c r="E36" i="34"/>
  <c r="H37" i="34"/>
  <c r="G36" i="34"/>
  <c r="G37" i="34"/>
  <c r="F36" i="34"/>
  <c r="F38" i="34"/>
  <c r="H36" i="34"/>
  <c r="E38" i="34"/>
  <c r="E37" i="34"/>
  <c r="H40" i="34"/>
  <c r="M5" i="34"/>
  <c r="E40" i="34"/>
  <c r="D36" i="34"/>
  <c r="C37" i="34"/>
  <c r="D38" i="34"/>
  <c r="C40" i="34"/>
  <c r="D40" i="34"/>
  <c r="D37" i="34"/>
  <c r="C38" i="34"/>
  <c r="G38" i="34"/>
  <c r="H38" i="34"/>
  <c r="F39" i="34"/>
  <c r="C39" i="34"/>
  <c r="G39" i="34"/>
  <c r="H39" i="34"/>
  <c r="F40" i="34"/>
  <c r="AA5" i="34" l="1"/>
  <c r="R5" i="34"/>
  <c r="Y5" i="34"/>
  <c r="W5" i="34"/>
  <c r="Z5" i="34"/>
  <c r="V5" i="34"/>
  <c r="X5" i="34"/>
  <c r="Q5" i="34"/>
  <c r="P5" i="34"/>
  <c r="J6" i="34"/>
  <c r="S5" i="34"/>
  <c r="U5" i="34"/>
  <c r="T5" i="34"/>
  <c r="M6" i="34" l="1"/>
  <c r="J7" i="34" s="1"/>
  <c r="AA6" i="34" l="1"/>
  <c r="W6" i="34"/>
  <c r="Z6" i="34"/>
  <c r="Y6" i="34"/>
  <c r="U6" i="34"/>
  <c r="S6" i="34"/>
  <c r="Q6" i="34"/>
  <c r="X6" i="34"/>
  <c r="V6" i="34"/>
  <c r="P6" i="34"/>
  <c r="M7" i="34"/>
  <c r="J8" i="34" s="1"/>
  <c r="T6" i="34"/>
  <c r="R6" i="34"/>
  <c r="AA7" i="34" l="1"/>
  <c r="Z7" i="34"/>
  <c r="Y7" i="34"/>
  <c r="W7" i="34"/>
  <c r="S7" i="34"/>
  <c r="R7" i="34"/>
  <c r="U7" i="34"/>
  <c r="Q7" i="34"/>
  <c r="M8" i="34"/>
  <c r="J9" i="34" s="1"/>
  <c r="T7" i="34"/>
  <c r="P7" i="34"/>
  <c r="V7" i="34"/>
  <c r="X7" i="34"/>
  <c r="AA8" i="34" l="1"/>
  <c r="Y8" i="34"/>
  <c r="W8" i="34"/>
  <c r="Z8" i="34"/>
  <c r="M9" i="34"/>
  <c r="J10" i="34" s="1"/>
  <c r="U8" i="34"/>
  <c r="V8" i="34"/>
  <c r="R8" i="34"/>
  <c r="X8" i="34"/>
  <c r="T8" i="34"/>
  <c r="S8" i="34"/>
  <c r="Q8" i="34"/>
  <c r="P8" i="34"/>
  <c r="Q9" i="34" l="1"/>
  <c r="M10" i="34"/>
  <c r="J11" i="34" s="1"/>
  <c r="M11" i="34" s="1"/>
  <c r="J12" i="34" s="1"/>
  <c r="AA9" i="34"/>
  <c r="R9" i="34"/>
  <c r="T9" i="34"/>
  <c r="Z9" i="34"/>
  <c r="Y9" i="34"/>
  <c r="V9" i="34"/>
  <c r="W9" i="34"/>
  <c r="S9" i="34"/>
  <c r="X9" i="34"/>
  <c r="P9" i="34"/>
  <c r="U9" i="34"/>
  <c r="Q10" i="34"/>
  <c r="Y10" i="34" l="1"/>
  <c r="T10" i="34"/>
  <c r="X10" i="34"/>
  <c r="W10" i="34"/>
  <c r="P10" i="34"/>
  <c r="R10" i="34"/>
  <c r="V10" i="34"/>
  <c r="U10" i="34"/>
  <c r="S10" i="34"/>
  <c r="Z10" i="34"/>
  <c r="AA10" i="34"/>
  <c r="AA11" i="34"/>
  <c r="W11" i="34"/>
  <c r="Y11" i="34"/>
  <c r="Z11" i="34"/>
  <c r="V11" i="34"/>
  <c r="X11" i="34"/>
  <c r="P11" i="34"/>
  <c r="M12" i="34"/>
  <c r="J13" i="34" s="1"/>
  <c r="R11" i="34"/>
  <c r="Q11" i="34"/>
  <c r="T11" i="34"/>
  <c r="U11" i="34"/>
  <c r="S11" i="34"/>
  <c r="AA12" i="34" l="1"/>
  <c r="W12" i="34"/>
  <c r="Z12" i="34"/>
  <c r="Y12" i="34"/>
  <c r="V12" i="34"/>
  <c r="S12" i="34"/>
  <c r="U12" i="34"/>
  <c r="X12" i="34"/>
  <c r="P12" i="34"/>
  <c r="Q12" i="34"/>
  <c r="M13" i="34"/>
  <c r="J14" i="34" s="1"/>
  <c r="T12" i="34"/>
  <c r="R12" i="34"/>
  <c r="AA13" i="34" l="1"/>
  <c r="Z13" i="34"/>
  <c r="Y13" i="34"/>
  <c r="W13" i="34"/>
  <c r="V13" i="34"/>
  <c r="X13" i="34"/>
  <c r="T13" i="34"/>
  <c r="M14" i="34"/>
  <c r="J15" i="34" s="1"/>
  <c r="S13" i="34"/>
  <c r="R13" i="34"/>
  <c r="Q13" i="34"/>
  <c r="P13" i="34"/>
  <c r="U13" i="34"/>
  <c r="AA14" i="34" l="1"/>
  <c r="W14" i="34"/>
  <c r="Z14" i="34"/>
  <c r="Y14" i="34"/>
  <c r="X14" i="34"/>
  <c r="V14" i="34"/>
  <c r="U14" i="34"/>
  <c r="Q14" i="34"/>
  <c r="S14" i="34"/>
  <c r="M15" i="34"/>
  <c r="J16" i="34" s="1"/>
  <c r="P14" i="34"/>
  <c r="R14" i="34"/>
  <c r="T14" i="34"/>
  <c r="AA15" i="34" l="1"/>
  <c r="W15" i="34"/>
  <c r="Y15" i="34"/>
  <c r="Z15" i="34"/>
  <c r="V15" i="34"/>
  <c r="X15" i="34"/>
  <c r="M16" i="34"/>
  <c r="J17" i="34" s="1"/>
  <c r="Q15" i="34"/>
  <c r="R15" i="34"/>
  <c r="U15" i="34"/>
  <c r="P15" i="34"/>
  <c r="T15" i="34"/>
  <c r="S15" i="34"/>
  <c r="AA16" i="34" l="1"/>
  <c r="Z16" i="34"/>
  <c r="Y16" i="34"/>
  <c r="W16" i="34"/>
  <c r="V16" i="34"/>
  <c r="X16" i="34"/>
  <c r="T16" i="34"/>
  <c r="Q16" i="34"/>
  <c r="U16" i="34"/>
  <c r="P16" i="34"/>
  <c r="S16" i="34"/>
  <c r="M17" i="34"/>
  <c r="J18" i="34" s="1"/>
  <c r="R16" i="34"/>
  <c r="AA17" i="34" l="1"/>
  <c r="W17" i="34"/>
  <c r="Y17" i="34"/>
  <c r="Z17" i="34"/>
  <c r="R17" i="34"/>
  <c r="X17" i="34"/>
  <c r="V17" i="34"/>
  <c r="S17" i="34"/>
  <c r="P17" i="34"/>
  <c r="T17" i="34"/>
  <c r="Q17" i="34"/>
  <c r="M18" i="34"/>
  <c r="J19" i="34" s="1"/>
  <c r="U17" i="34"/>
  <c r="AA18" i="34" l="1"/>
  <c r="Y18" i="34"/>
  <c r="Z18" i="34"/>
  <c r="W18" i="34"/>
  <c r="X18" i="34"/>
  <c r="V18" i="34"/>
  <c r="S18" i="34"/>
  <c r="Q18" i="34"/>
  <c r="R18" i="34"/>
  <c r="U18" i="34"/>
  <c r="M19" i="34"/>
  <c r="J20" i="34" s="1"/>
  <c r="P18" i="34"/>
  <c r="T18" i="34"/>
  <c r="AA19" i="34" l="1"/>
  <c r="W19" i="34"/>
  <c r="Z19" i="34"/>
  <c r="Y19" i="34"/>
  <c r="X19" i="34"/>
  <c r="V19" i="34"/>
  <c r="M20" i="34"/>
  <c r="J21" i="34" s="1"/>
  <c r="P19" i="34"/>
  <c r="R19" i="34"/>
  <c r="Q19" i="34"/>
  <c r="T19" i="34"/>
  <c r="U19" i="34"/>
  <c r="S19" i="34"/>
  <c r="AA20" i="34" l="1"/>
  <c r="Y20" i="34"/>
  <c r="Z20" i="34"/>
  <c r="W20" i="34"/>
  <c r="X20" i="34"/>
  <c r="V20" i="34"/>
  <c r="S20" i="34"/>
  <c r="P20" i="34"/>
  <c r="Q20" i="34"/>
  <c r="U20" i="34"/>
  <c r="M21" i="34"/>
  <c r="J22" i="34" s="1"/>
  <c r="T20" i="34"/>
  <c r="R20" i="34"/>
  <c r="AA21" i="34" l="1"/>
  <c r="Y21" i="34"/>
  <c r="W21" i="34"/>
  <c r="Z21" i="34"/>
  <c r="V21" i="34"/>
  <c r="X21" i="34"/>
  <c r="S21" i="34"/>
  <c r="T21" i="34"/>
  <c r="M22" i="34"/>
  <c r="J23" i="34" s="1"/>
  <c r="R21" i="34"/>
  <c r="Q21" i="34"/>
  <c r="P21" i="34"/>
  <c r="U21" i="34"/>
  <c r="AA22" i="34" l="1"/>
  <c r="Z22" i="34"/>
  <c r="W22" i="34"/>
  <c r="Y22" i="34"/>
  <c r="X22" i="34"/>
  <c r="V22" i="34"/>
  <c r="Q22" i="34"/>
  <c r="U22" i="34"/>
  <c r="S22" i="34"/>
  <c r="M23" i="34"/>
  <c r="J24" i="34" s="1"/>
  <c r="P22" i="34"/>
  <c r="R22" i="34"/>
  <c r="T22" i="34"/>
  <c r="AA23" i="34" l="1"/>
  <c r="Z23" i="34"/>
  <c r="W23" i="34"/>
  <c r="Y23" i="34"/>
  <c r="X23" i="34"/>
  <c r="V23" i="34"/>
  <c r="T23" i="34"/>
  <c r="Q23" i="34"/>
  <c r="U23" i="34"/>
  <c r="R23" i="34"/>
  <c r="M24" i="34"/>
  <c r="J25" i="34" s="1"/>
  <c r="P23" i="34"/>
  <c r="S23" i="34"/>
  <c r="M25" i="34" l="1"/>
  <c r="X25" i="34" s="1"/>
  <c r="AA24" i="34"/>
  <c r="W24" i="34"/>
  <c r="Z24" i="34"/>
  <c r="Y24" i="34"/>
  <c r="V24" i="34"/>
  <c r="X24" i="34"/>
  <c r="U24" i="34"/>
  <c r="P24" i="34"/>
  <c r="T24" i="34"/>
  <c r="S24" i="34"/>
  <c r="Q24" i="34"/>
  <c r="R24" i="34"/>
  <c r="P25" i="34" l="1"/>
  <c r="AA25" i="34"/>
  <c r="Z25" i="34"/>
  <c r="Y25" i="34"/>
  <c r="W25" i="34"/>
  <c r="V25" i="34"/>
  <c r="U25" i="34"/>
  <c r="T25" i="34"/>
  <c r="S25" i="34"/>
  <c r="R25" i="34"/>
  <c r="Q25" i="34"/>
</calcChain>
</file>

<file path=xl/sharedStrings.xml><?xml version="1.0" encoding="utf-8"?>
<sst xmlns="http://schemas.openxmlformats.org/spreadsheetml/2006/main" count="52" uniqueCount="30">
  <si>
    <t>25%－最小値</t>
    <rPh sb="4" eb="7">
      <t>サイショウチ</t>
    </rPh>
    <phoneticPr fontId="4"/>
  </si>
  <si>
    <t>25%</t>
    <phoneticPr fontId="4"/>
  </si>
  <si>
    <t>中央値－25%</t>
    <rPh sb="0" eb="2">
      <t>チュウオウ</t>
    </rPh>
    <rPh sb="2" eb="3">
      <t>チ</t>
    </rPh>
    <phoneticPr fontId="4"/>
  </si>
  <si>
    <t>75%－中央値</t>
    <rPh sb="4" eb="6">
      <t>チュウオウ</t>
    </rPh>
    <rPh sb="6" eb="7">
      <t>チ</t>
    </rPh>
    <phoneticPr fontId="4"/>
  </si>
  <si>
    <t>最大値－75%</t>
    <rPh sb="0" eb="3">
      <t>サイダイチ</t>
    </rPh>
    <phoneticPr fontId="4"/>
  </si>
  <si>
    <t>グラフ用データ</t>
    <rPh sb="3" eb="4">
      <t>ヨウ</t>
    </rPh>
    <phoneticPr fontId="4"/>
  </si>
  <si>
    <t>最小値</t>
    <rPh sb="0" eb="3">
      <t>サイショウチ</t>
    </rPh>
    <phoneticPr fontId="4"/>
  </si>
  <si>
    <t>中央値</t>
    <rPh sb="0" eb="2">
      <t>チュウオウ</t>
    </rPh>
    <rPh sb="2" eb="3">
      <t>チ</t>
    </rPh>
    <phoneticPr fontId="4"/>
  </si>
  <si>
    <t>75%</t>
    <phoneticPr fontId="4"/>
  </si>
  <si>
    <t>最大値</t>
    <rPh sb="0" eb="3">
      <t>サイダイチ</t>
    </rPh>
    <phoneticPr fontId="4"/>
  </si>
  <si>
    <t>～</t>
    <phoneticPr fontId="4"/>
  </si>
  <si>
    <t>kg</t>
    <phoneticPr fontId="4"/>
  </si>
  <si>
    <t>cm</t>
    <phoneticPr fontId="4"/>
  </si>
  <si>
    <t>個</t>
    <rPh sb="0" eb="1">
      <t>コ</t>
    </rPh>
    <phoneticPr fontId="4"/>
  </si>
  <si>
    <t>分</t>
    <rPh sb="0" eb="1">
      <t>フン</t>
    </rPh>
    <phoneticPr fontId="4"/>
  </si>
  <si>
    <t>秒</t>
    <rPh sb="0" eb="1">
      <t>ビョウ</t>
    </rPh>
    <phoneticPr fontId="4"/>
  </si>
  <si>
    <t>単位</t>
    <rPh sb="0" eb="2">
      <t>タンイ</t>
    </rPh>
    <phoneticPr fontId="4"/>
  </si>
  <si>
    <t>幅</t>
    <rPh sb="0" eb="1">
      <t>ハバ</t>
    </rPh>
    <phoneticPr fontId="4"/>
  </si>
  <si>
    <t>スタート</t>
    <phoneticPr fontId="4"/>
  </si>
  <si>
    <t>℃</t>
    <phoneticPr fontId="3"/>
  </si>
  <si>
    <t>回</t>
    <rPh sb="0" eb="1">
      <t>カイ</t>
    </rPh>
    <phoneticPr fontId="3"/>
  </si>
  <si>
    <t>回数</t>
    <rPh sb="0" eb="2">
      <t>カイスウ</t>
    </rPh>
    <phoneticPr fontId="2"/>
  </si>
  <si>
    <t>平均</t>
    <rPh sb="0" eb="2">
      <t>ヘイキン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</si>
  <si>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</si>
  <si>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</si>
  <si>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</si>
  <si>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</si>
  <si>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</si>
  <si>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</si>
  <si>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　組　　班</t>
    <rPh sb="1" eb="2">
      <t>クミ</t>
    </rPh>
    <rPh sb="4" eb="5">
      <t>パン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</si>
</sst>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);[Red]\(0.0\)"/>
    <numFmt numFmtId="177" formatCode="0.000"/>
    <numFmt numFmtId="178" formatCode="0.000_ "/>
    <numFmt numFmtId="179" formatCode="0_ "/>
    <numFmt numFmtId="180" formatCode="0.00_);[Red]\(0.00\)"/>
  </numFmts>
  <fonts count="15" x14ac:knownFonts="1">
    <font>
      <sz val="11"/>
      <color theme="1"/>
      <name val="游ゴシック"/>
      <family val="2"/>
      <scheme val="minor"/>
    </font>
    <font>
      <sz val="10"/>
      <name val="メイリオ"/>
      <family val="3"/>
      <charset val="128"/>
    </font>
    <font>
      <sz val="1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メイリオ"/>
      <family val="3"/>
      <charset val="128"/>
    </font>
    <font>
      <sz val="11"/>
      <color theme="1"/>
      <name val="ＭＳ 明朝"/>
      <family val="1"/>
      <charset val="128"/>
    </font>
    <font>
      <sz val="12"/>
      <name val="UD デジタル 教科書体 NK-R"/>
      <family val="1"/>
      <charset val="128"/>
    </font>
    <font>
      <sz val="12"/>
      <name val="Meiryo UI"/>
      <family val="3"/>
      <charset val="128"/>
    </font>
    <font>
      <sz val="18"/>
      <name val="UD デジタル 教科書体 NK-R"/>
      <family val="1"/>
      <charset val="128"/>
    </font>
    <font>
      <sz val="18"/>
      <name val="Meiryo UI"/>
      <family val="3"/>
      <charset val="128"/>
    </font>
    <font>
      <u/>
      <sz val="24"/>
      <name val="UD デジタル 教科書体 NK-B"/>
      <family val="1"/>
      <charset val="128"/>
    </font>
    <font>
      <sz val="11"/>
      <color theme="0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4">
    <xf numFmtId="0" fontId="0" fillId="0" borderId="0" xfId="0"/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0" fontId="2" fillId="0" borderId="0" xfId="1" applyFont="1" applyAlignment="1">
      <alignment vertical="center" shrinkToFit="1"/>
    </xf>
    <xf numFmtId="0" fontId="5" fillId="0" borderId="2" xfId="1" applyFont="1" applyFill="1" applyBorder="1" applyAlignment="1">
      <alignment shrinkToFit="1"/>
    </xf>
    <xf numFmtId="0" fontId="6" fillId="0" borderId="0" xfId="1" applyFont="1" applyBorder="1" applyAlignment="1">
      <alignment vertical="top" wrapText="1"/>
    </xf>
    <xf numFmtId="0" fontId="7" fillId="0" borderId="0" xfId="1" applyFont="1" applyBorder="1">
      <alignment vertical="center"/>
    </xf>
    <xf numFmtId="176" fontId="7" fillId="0" borderId="0" xfId="1" applyNumberFormat="1" applyFont="1" applyBorder="1">
      <alignment vertical="center"/>
    </xf>
    <xf numFmtId="0" fontId="7" fillId="0" borderId="0" xfId="1" applyFont="1" applyBorder="1" applyAlignment="1">
      <alignment vertical="center" shrinkToFit="1"/>
    </xf>
    <xf numFmtId="0" fontId="7" fillId="0" borderId="0" xfId="1" applyFont="1" applyBorder="1" applyAlignment="1">
      <alignment vertical="top" wrapText="1"/>
    </xf>
    <xf numFmtId="0" fontId="8" fillId="0" borderId="0" xfId="1" applyFont="1" applyAlignment="1">
      <alignment vertical="top" wrapText="1"/>
    </xf>
    <xf numFmtId="0" fontId="7" fillId="0" borderId="0" xfId="1" applyFont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9" fillId="0" borderId="0" xfId="1" applyFont="1">
      <alignment vertical="center"/>
    </xf>
    <xf numFmtId="49" fontId="11" fillId="0" borderId="0" xfId="1" applyNumberFormat="1" applyFont="1" applyFill="1" applyBorder="1">
      <alignment vertical="center"/>
    </xf>
    <xf numFmtId="177" fontId="11" fillId="0" borderId="0" xfId="1" quotePrefix="1" applyNumberFormat="1" applyFont="1" applyFill="1" applyBorder="1" applyAlignment="1">
      <alignment vertical="center" shrinkToFit="1"/>
    </xf>
    <xf numFmtId="177" fontId="11" fillId="0" borderId="0" xfId="1" applyNumberFormat="1" applyFont="1" applyFill="1" applyBorder="1" applyAlignment="1">
      <alignment vertical="center" shrinkToFit="1"/>
    </xf>
    <xf numFmtId="0" fontId="11" fillId="0" borderId="0" xfId="1" applyFont="1" applyFill="1" applyBorder="1">
      <alignment vertical="center"/>
    </xf>
    <xf numFmtId="0" fontId="11" fillId="0" borderId="0" xfId="1" applyFont="1" applyFill="1" applyBorder="1" applyAlignment="1">
      <alignment vertical="center" shrinkToFit="1"/>
    </xf>
    <xf numFmtId="178" fontId="11" fillId="0" borderId="0" xfId="1" quotePrefix="1" applyNumberFormat="1" applyFont="1" applyFill="1" applyBorder="1" applyAlignment="1">
      <alignment vertical="center" shrinkToFit="1"/>
    </xf>
    <xf numFmtId="0" fontId="11" fillId="0" borderId="0" xfId="1" applyFont="1" applyFill="1" applyBorder="1" applyAlignment="1">
      <alignment horizontal="center" vertical="center"/>
    </xf>
    <xf numFmtId="179" fontId="13" fillId="0" borderId="15" xfId="1" applyNumberFormat="1" applyFont="1" applyBorder="1">
      <alignment vertical="center"/>
    </xf>
    <xf numFmtId="179" fontId="13" fillId="0" borderId="16" xfId="1" applyNumberFormat="1" applyFont="1" applyBorder="1">
      <alignment vertical="center"/>
    </xf>
    <xf numFmtId="179" fontId="13" fillId="0" borderId="17" xfId="1" applyNumberFormat="1" applyFont="1" applyBorder="1">
      <alignment vertical="center"/>
    </xf>
    <xf numFmtId="179" fontId="13" fillId="0" borderId="18" xfId="1" applyNumberFormat="1" applyFont="1" applyBorder="1">
      <alignment vertical="center"/>
    </xf>
    <xf numFmtId="180" fontId="13" fillId="0" borderId="20" xfId="1" applyNumberFormat="1" applyFont="1" applyBorder="1">
      <alignment vertical="center"/>
    </xf>
    <xf numFmtId="180" fontId="13" fillId="0" borderId="21" xfId="1" applyNumberFormat="1" applyFont="1" applyBorder="1">
      <alignment vertical="center"/>
    </xf>
    <xf numFmtId="0" fontId="13" fillId="0" borderId="22" xfId="1" applyFont="1" applyBorder="1">
      <alignment vertical="center"/>
    </xf>
    <xf numFmtId="180" fontId="13" fillId="0" borderId="19" xfId="1" applyNumberFormat="1" applyFont="1" applyBorder="1">
      <alignment vertical="center"/>
    </xf>
    <xf numFmtId="0" fontId="12" fillId="0" borderId="22" xfId="1" applyFont="1" applyFill="1" applyBorder="1" applyAlignment="1">
      <alignment horizontal="center" vertical="center"/>
    </xf>
    <xf numFmtId="0" fontId="13" fillId="0" borderId="19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13" fillId="0" borderId="21" xfId="1" applyFont="1" applyFill="1" applyBorder="1" applyAlignment="1">
      <alignment horizontal="center" vertical="center"/>
    </xf>
    <xf numFmtId="180" fontId="13" fillId="2" borderId="10" xfId="1" applyNumberFormat="1" applyFont="1" applyFill="1" applyBorder="1" applyProtection="1">
      <alignment vertical="center"/>
      <protection locked="0"/>
    </xf>
    <xf numFmtId="180" fontId="13" fillId="2" borderId="1" xfId="1" applyNumberFormat="1" applyFont="1" applyFill="1" applyBorder="1" applyProtection="1">
      <alignment vertical="center"/>
      <protection locked="0"/>
    </xf>
    <xf numFmtId="180" fontId="13" fillId="2" borderId="11" xfId="1" applyNumberFormat="1" applyFont="1" applyFill="1" applyBorder="1" applyProtection="1">
      <alignment vertical="center"/>
      <protection locked="0"/>
    </xf>
    <xf numFmtId="180" fontId="13" fillId="2" borderId="6" xfId="1" applyNumberFormat="1" applyFont="1" applyFill="1" applyBorder="1" applyProtection="1">
      <alignment vertical="center"/>
      <protection locked="0"/>
    </xf>
    <xf numFmtId="180" fontId="13" fillId="2" borderId="4" xfId="1" applyNumberFormat="1" applyFont="1" applyFill="1" applyBorder="1" applyProtection="1">
      <alignment vertical="center"/>
      <protection locked="0"/>
    </xf>
    <xf numFmtId="180" fontId="13" fillId="2" borderId="7" xfId="1" applyNumberFormat="1" applyFont="1" applyFill="1" applyBorder="1" applyProtection="1">
      <alignment vertical="center"/>
      <protection locked="0"/>
    </xf>
    <xf numFmtId="180" fontId="13" fillId="2" borderId="8" xfId="1" applyNumberFormat="1" applyFont="1" applyFill="1" applyBorder="1" applyProtection="1">
      <alignment vertical="center"/>
      <protection locked="0"/>
    </xf>
    <xf numFmtId="180" fontId="13" fillId="2" borderId="5" xfId="1" applyNumberFormat="1" applyFont="1" applyFill="1" applyBorder="1" applyProtection="1">
      <alignment vertical="center"/>
      <protection locked="0"/>
    </xf>
    <xf numFmtId="180" fontId="13" fillId="2" borderId="9" xfId="1" applyNumberFormat="1" applyFont="1" applyFill="1" applyBorder="1" applyProtection="1">
      <alignment vertical="center"/>
      <protection locked="0"/>
    </xf>
    <xf numFmtId="180" fontId="13" fillId="2" borderId="12" xfId="1" applyNumberFormat="1" applyFont="1" applyFill="1" applyBorder="1" applyProtection="1">
      <alignment vertical="center"/>
      <protection locked="0"/>
    </xf>
    <xf numFmtId="180" fontId="13" fillId="2" borderId="13" xfId="1" applyNumberFormat="1" applyFont="1" applyFill="1" applyBorder="1" applyProtection="1">
      <alignment vertical="center"/>
      <protection locked="0"/>
    </xf>
    <xf numFmtId="180" fontId="13" fillId="2" borderId="14" xfId="1" applyNumberFormat="1" applyFont="1" applyFill="1" applyBorder="1" applyProtection="1">
      <alignment vertical="center"/>
      <protection locked="0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>
      <alignment vertical="center"/>
    </xf>
    <xf numFmtId="176" fontId="9" fillId="0" borderId="0" xfId="1" applyNumberFormat="1" applyFont="1" applyBorder="1">
      <alignment vertical="center"/>
    </xf>
    <xf numFmtId="0" fontId="9" fillId="0" borderId="0" xfId="1" applyFont="1" applyBorder="1" applyAlignment="1">
      <alignment vertical="center" shrinkToFit="1"/>
    </xf>
    <xf numFmtId="0" fontId="10" fillId="0" borderId="0" xfId="0" applyFont="1" applyAlignment="1">
      <alignment shrinkToFit="1"/>
    </xf>
    <xf numFmtId="0" fontId="14" fillId="0" borderId="0" xfId="1" applyFont="1" applyAlignment="1" applyProtection="1">
      <alignment horizontal="center" shrinkToFit="1"/>
      <protection locked="0"/>
    </xf>
    <xf numFmtId="0" fontId="8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top" wrapText="1"/>
    </xf>
    <xf numFmtId="0" fontId="11" fillId="0" borderId="3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ECFF"/>
      <color rgb="FF99CCFF"/>
      <color rgb="FFFF9966"/>
      <color rgb="FFFFFF66"/>
      <color rgb="FF99FF66"/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baseline="0"/>
              <a:t>３秒の感覚</a:t>
            </a:r>
            <a:endParaRPr lang="ja-JP" alt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'３秒'!$B$39</c:f>
              <c:strCache>
                <c:ptCount val="1"/>
                <c:pt idx="0">
                  <c:v>25%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errBars>
            <c:errBarType val="minus"/>
            <c:errValType val="cust"/>
            <c:noEndCap val="0"/>
            <c:minus>
              <c:numRef>
                <c:f>'３秒'!$C$40:$H$40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minus>
          </c:errBars>
          <c:cat>
            <c:strRef>
              <c:f>'３秒'!$C$5:$H$5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'３秒'!$C$39:$H$39</c:f>
              <c:numCache>
                <c:formatCode>0.000</c:formatCode>
                <c:ptCount val="6"/>
                <c:pt idx="0" formatCode="0.000_ 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B-4671-B584-871A5CD41219}"/>
            </c:ext>
          </c:extLst>
        </c:ser>
        <c:ser>
          <c:idx val="4"/>
          <c:order val="1"/>
          <c:tx>
            <c:strRef>
              <c:f>'３秒'!$B$38</c:f>
              <c:strCache>
                <c:ptCount val="1"/>
                <c:pt idx="0">
                  <c:v>中央値－25%</c:v>
                </c:pt>
              </c:strCache>
            </c:strRef>
          </c:tx>
          <c:spPr>
            <a:solidFill>
              <a:srgbClr val="99CC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'３秒'!$C$5:$H$5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'３秒'!$C$38:$H$38</c:f>
              <c:numCache>
                <c:formatCode>0.000</c:formatCode>
                <c:ptCount val="6"/>
                <c:pt idx="0" formatCode="0.000_ 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BB-4671-B584-871A5CD41219}"/>
            </c:ext>
          </c:extLst>
        </c:ser>
        <c:ser>
          <c:idx val="5"/>
          <c:order val="2"/>
          <c:tx>
            <c:strRef>
              <c:f>'３秒'!$B$37</c:f>
              <c:strCache>
                <c:ptCount val="1"/>
                <c:pt idx="0">
                  <c:v>75%－中央値</c:v>
                </c:pt>
              </c:strCache>
            </c:strRef>
          </c:tx>
          <c:spPr>
            <a:solidFill>
              <a:srgbClr val="99CCFF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'３秒'!$C$36:$H$36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errBars>
          <c:cat>
            <c:strRef>
              <c:f>'３秒'!$C$5:$H$5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'３秒'!$C$37:$H$37</c:f>
              <c:numCache>
                <c:formatCode>0.000</c:formatCode>
                <c:ptCount val="6"/>
                <c:pt idx="0" formatCode="0.000_ 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BB-4671-B584-871A5CD41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1723024"/>
        <c:axId val="1"/>
      </c:barChart>
      <c:catAx>
        <c:axId val="51172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defRPr>
            </a:pPr>
            <a:endParaRPr lang="ja-JP"/>
          </a:p>
        </c:txPr>
        <c:crossAx val="1"/>
        <c:crossesAt val="2"/>
        <c:auto val="1"/>
        <c:lblAlgn val="ctr"/>
        <c:lblOffset val="100"/>
        <c:noMultiLvlLbl val="0"/>
      </c:catAx>
      <c:valAx>
        <c:axId val="1"/>
        <c:scaling>
          <c:orientation val="minMax"/>
          <c:max val="4"/>
          <c:min val="2"/>
        </c:scaling>
        <c:delete val="0"/>
        <c:axPos val="l"/>
        <c:majorGridlines/>
        <c:numFmt formatCode="0.00_ " sourceLinked="0"/>
        <c:majorTickMark val="out"/>
        <c:minorTickMark val="none"/>
        <c:tickLblPos val="nextTo"/>
        <c:crossAx val="511723024"/>
        <c:crosses val="autoZero"/>
        <c:crossBetween val="between"/>
        <c:majorUnit val="0.1"/>
        <c:minorUnit val="0.1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  <a:ea typeface="ＭＳ Ｐゴシック" panose="020B0600070205080204" pitchFamily="50" charset="-128"/>
              </a:rPr>
              <a:t>A</a:t>
            </a:r>
            <a:endParaRPr lang="ja-JP" alt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  <a:ea typeface="ＭＳ Ｐゴシック" panose="020B0600070205080204" pitchFamily="50" charset="-128"/>
            </a:endParaRPr>
          </a:p>
        </cx:rich>
      </cx:tx>
    </cx:title>
    <cx:plotArea>
      <cx:plotAreaRegion>
        <cx:series layoutId="clusteredColumn" uniqueId="{03461078-C3F6-467D-ACCC-B7760659A693}">
          <cx:spPr>
            <a:solidFill>
              <a:srgbClr val="0070C0">
                <a:alpha val="50000"/>
              </a:srgbClr>
            </a:solidFill>
            <a:ln w="6350">
              <a:solidFill>
                <a:schemeClr val="tx1"/>
              </a:solidFill>
            </a:ln>
          </cx:spPr>
          <cx:dataId val="0"/>
          <cx:layoutPr>
            <cx:aggregation/>
          </cx:layoutPr>
        </cx:series>
      </cx:plotAreaRegion>
      <cx:axis id="0">
        <cx:catScaling gapWidth="0"/>
        <cx:tickLabels/>
      </cx:axis>
      <cx:axis id="1">
        <cx:valScaling max="12"/>
        <cx:majorGridlines/>
        <cx:tickLabels/>
      </cx:axis>
    </cx:plotArea>
  </cx:chart>
  <cx:spPr>
    <a:ln>
      <a:solidFill>
        <a:sysClr val="windowText" lastClr="000000"/>
      </a:solidFill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val">
        <cx:f>_xlchart.v1.5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  <a:ea typeface="ＭＳ Ｐゴシック" panose="020B0600070205080204" pitchFamily="50" charset="-128"/>
              </a:rPr>
              <a:t>B</a:t>
            </a:r>
            <a:endParaRPr lang="ja-JP" alt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  <a:ea typeface="ＭＳ Ｐゴシック" panose="020B0600070205080204" pitchFamily="50" charset="-128"/>
            </a:endParaRPr>
          </a:p>
        </cx:rich>
      </cx:tx>
    </cx:title>
    <cx:plotArea>
      <cx:plotAreaRegion>
        <cx:series layoutId="clusteredColumn" uniqueId="{BA3BD954-89C6-4455-8983-EE41064B216C}">
          <cx:spPr>
            <a:solidFill>
              <a:srgbClr val="0070C0">
                <a:alpha val="50000"/>
              </a:srgbClr>
            </a:solidFill>
            <a:ln w="6350">
              <a:solidFill>
                <a:schemeClr val="tx1"/>
              </a:solidFill>
            </a:ln>
          </cx:spPr>
          <cx:dataId val="0"/>
          <cx:layoutPr>
            <cx:aggregation/>
          </cx:layoutPr>
        </cx:series>
      </cx:plotAreaRegion>
      <cx:axis id="0">
        <cx:catScaling gapWidth="0"/>
        <cx:tickLabels/>
      </cx:axis>
      <cx:axis id="1">
        <cx:valScaling max="12"/>
        <cx:majorGridlines/>
        <cx:tickLabels/>
      </cx:axis>
    </cx:plotArea>
  </cx:chart>
  <cx:spPr>
    <a:ln>
      <a:solidFill>
        <a:sysClr val="windowText" lastClr="000000"/>
      </a:solidFill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  <a:ea typeface="ＭＳ Ｐゴシック" panose="020B0600070205080204" pitchFamily="50" charset="-128"/>
              </a:rPr>
              <a:t>C</a:t>
            </a:r>
            <a:endParaRPr lang="ja-JP" alt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  <a:ea typeface="ＭＳ Ｐゴシック" panose="020B0600070205080204" pitchFamily="50" charset="-128"/>
            </a:endParaRPr>
          </a:p>
        </cx:rich>
      </cx:tx>
    </cx:title>
    <cx:plotArea>
      <cx:plotAreaRegion>
        <cx:series layoutId="clusteredColumn" uniqueId="{CCB43CC2-10FC-4C3A-90A1-814DB590009C}">
          <cx:spPr>
            <a:solidFill>
              <a:srgbClr val="0070C0">
                <a:alpha val="50000"/>
              </a:srgbClr>
            </a:solidFill>
            <a:ln w="6350">
              <a:solidFill>
                <a:schemeClr val="tx1"/>
              </a:solidFill>
            </a:ln>
          </cx:spPr>
          <cx:dataId val="0"/>
          <cx:layoutPr>
            <cx:aggregation/>
          </cx:layoutPr>
        </cx:series>
      </cx:plotAreaRegion>
      <cx:axis id="0">
        <cx:catScaling gapWidth="0"/>
        <cx:tickLabels/>
      </cx:axis>
      <cx:axis id="1">
        <cx:valScaling max="12"/>
        <cx:majorGridlines/>
        <cx:tickLabels/>
      </cx:axis>
    </cx:plotArea>
  </cx:chart>
  <cx:spPr>
    <a:ln>
      <a:solidFill>
        <a:sysClr val="windowText" lastClr="000000"/>
      </a:solidFill>
    </a:ln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  <a:ea typeface="ＭＳ Ｐゴシック" panose="020B0600070205080204" pitchFamily="50" charset="-128"/>
              </a:rPr>
              <a:t>D</a:t>
            </a:r>
            <a:endParaRPr lang="ja-JP" alt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  <a:ea typeface="ＭＳ Ｐゴシック" panose="020B0600070205080204" pitchFamily="50" charset="-128"/>
            </a:endParaRPr>
          </a:p>
        </cx:rich>
      </cx:tx>
    </cx:title>
    <cx:plotArea>
      <cx:plotAreaRegion>
        <cx:series layoutId="clusteredColumn" uniqueId="{C259A1CA-0975-42A8-A262-A74CD52CF264}">
          <cx:spPr>
            <a:solidFill>
              <a:srgbClr val="0070C0">
                <a:alpha val="50000"/>
              </a:srgbClr>
            </a:solidFill>
            <a:ln w="6350">
              <a:solidFill>
                <a:schemeClr val="tx1"/>
              </a:solidFill>
            </a:ln>
          </cx:spPr>
          <cx:dataId val="0"/>
          <cx:layoutPr>
            <cx:aggregation/>
          </cx:layoutPr>
        </cx:series>
      </cx:plotAreaRegion>
      <cx:axis id="0">
        <cx:catScaling gapWidth="0"/>
        <cx:tickLabels/>
      </cx:axis>
      <cx:axis id="1">
        <cx:valScaling max="12"/>
        <cx:majorGridlines/>
        <cx:tickLabels/>
      </cx:axis>
    </cx:plotArea>
  </cx:chart>
  <cx:spPr>
    <a:ln>
      <a:solidFill>
        <a:sysClr val="windowText" lastClr="000000"/>
      </a:solidFill>
    </a:ln>
  </cx:spPr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val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  <a:ea typeface="ＭＳ Ｐゴシック" panose="020B0600070205080204" pitchFamily="50" charset="-128"/>
              </a:rPr>
              <a:t>E</a:t>
            </a:r>
            <a:endParaRPr lang="ja-JP" alt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  <a:ea typeface="ＭＳ Ｐゴシック" panose="020B0600070205080204" pitchFamily="50" charset="-128"/>
            </a:endParaRPr>
          </a:p>
        </cx:rich>
      </cx:tx>
    </cx:title>
    <cx:plotArea>
      <cx:plotAreaRegion>
        <cx:series layoutId="clusteredColumn" uniqueId="{8D8A1F1E-E5B3-4C7B-A448-5312E6232FBC}">
          <cx:spPr>
            <a:solidFill>
              <a:srgbClr val="0070C0">
                <a:alpha val="50000"/>
              </a:srgbClr>
            </a:solidFill>
            <a:ln w="6350">
              <a:solidFill>
                <a:schemeClr val="tx1"/>
              </a:solidFill>
            </a:ln>
          </cx:spPr>
          <cx:dataId val="0"/>
          <cx:layoutPr>
            <cx:aggregation/>
          </cx:layoutPr>
        </cx:series>
      </cx:plotAreaRegion>
      <cx:axis id="0">
        <cx:catScaling gapWidth="0"/>
        <cx:tickLabels/>
      </cx:axis>
      <cx:axis id="1">
        <cx:valScaling max="12"/>
        <cx:majorGridlines/>
        <cx:tickLabels/>
      </cx:axis>
    </cx:plotArea>
  </cx:chart>
  <cx:spPr>
    <a:ln>
      <a:solidFill>
        <a:sysClr val="windowText" lastClr="000000"/>
      </a:solidFill>
    </a:ln>
  </cx:spPr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val">
        <cx:f>_xlchart.v1.10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  <a:ea typeface="ＭＳ Ｐゴシック" panose="020B0600070205080204" pitchFamily="50" charset="-128"/>
              </a:rPr>
              <a:t>F</a:t>
            </a:r>
            <a:endParaRPr lang="ja-JP" alt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  <a:ea typeface="ＭＳ Ｐゴシック" panose="020B0600070205080204" pitchFamily="50" charset="-128"/>
            </a:endParaRPr>
          </a:p>
        </cx:rich>
      </cx:tx>
    </cx:title>
    <cx:plotArea>
      <cx:plotAreaRegion>
        <cx:series layoutId="clusteredColumn" uniqueId="{E732C551-B1B3-4287-A3E3-2C570B8E5D74}">
          <cx:spPr>
            <a:solidFill>
              <a:srgbClr val="0070C0">
                <a:alpha val="50000"/>
              </a:srgbClr>
            </a:solidFill>
            <a:ln w="6350">
              <a:solidFill>
                <a:sysClr val="windowText" lastClr="000000"/>
              </a:solidFill>
            </a:ln>
          </cx:spPr>
          <cx:dataId val="0"/>
          <cx:layoutPr>
            <cx:aggregation/>
          </cx:layoutPr>
        </cx:series>
      </cx:plotAreaRegion>
      <cx:axis id="0">
        <cx:catScaling gapWidth="0"/>
        <cx:tickLabels/>
      </cx:axis>
      <cx:axis id="1">
        <cx:valScaling max="12"/>
        <cx:majorGridlines/>
        <cx:tickLabels/>
      </cx:axis>
    </cx:plotArea>
  </cx:chart>
  <cx:spPr>
    <a:ln>
      <a:solidFill>
        <a:sysClr val="windowText" lastClr="000000"/>
      </a:solidFill>
    </a:ln>
  </cx:spPr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7" Type="http://schemas.openxmlformats.org/officeDocument/2006/relationships/chart" Target="../charts/chart1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110066</xdr:colOff>
      <xdr:row>2</xdr:row>
      <xdr:rowOff>137940</xdr:rowOff>
    </xdr:from>
    <xdr:to>
      <xdr:col>36</xdr:col>
      <xdr:colOff>513289</xdr:colOff>
      <xdr:row>26</xdr:row>
      <xdr:rowOff>1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8A290C28-929A-4443-BAB7-111DB85260F9}"/>
            </a:ext>
          </a:extLst>
        </xdr:cNvPr>
        <xdr:cNvGrpSpPr/>
      </xdr:nvGrpSpPr>
      <xdr:grpSpPr>
        <a:xfrm>
          <a:off x="5586941" y="487190"/>
          <a:ext cx="9642473" cy="7497936"/>
          <a:chOff x="5567579" y="396945"/>
          <a:chExt cx="9210106" cy="7608023"/>
        </a:xfrm>
      </xdr:grpSpPr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533859AA-D3DB-4C18-97AB-36EF74917109}"/>
              </a:ext>
            </a:extLst>
          </xdr:cNvPr>
          <xdr:cNvGrpSpPr/>
        </xdr:nvGrpSpPr>
        <xdr:grpSpPr>
          <a:xfrm>
            <a:off x="5567579" y="396945"/>
            <a:ext cx="9210106" cy="7608023"/>
            <a:chOff x="11258738" y="5046933"/>
            <a:chExt cx="9228623" cy="6682077"/>
          </a:xfrm>
        </xdr:grpSpPr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A1757CD8-A49F-4A1E-86DA-48F6D704CECD}"/>
                </a:ext>
              </a:extLst>
            </xdr:cNvPr>
            <xdr:cNvGrpSpPr/>
          </xdr:nvGrpSpPr>
          <xdr:grpSpPr>
            <a:xfrm>
              <a:off x="14500444" y="5050108"/>
              <a:ext cx="5986917" cy="6678902"/>
              <a:chOff x="355008" y="4311921"/>
              <a:chExt cx="5406103" cy="6678969"/>
            </a:xfrm>
          </xdr:grpSpPr>
          <mc:AlternateContent xmlns:mc="http://schemas.openxmlformats.org/markup-compatibility/2006">
            <mc:Choice xmlns:cx1="http://schemas.microsoft.com/office/drawing/2015/9/8/chartex" Requires="cx1">
              <xdr:graphicFrame macro="">
                <xdr:nvGraphicFramePr>
                  <xdr:cNvPr id="3" name="グラフ 2">
                    <a:extLst>
                      <a:ext uri="{FF2B5EF4-FFF2-40B4-BE49-F238E27FC236}">
                        <a16:creationId xmlns:a16="http://schemas.microsoft.com/office/drawing/2014/main" id="{00000000-0008-0000-0000-000003000000}"/>
                      </a:ext>
                    </a:extLst>
                  </xdr:cNvPr>
                  <xdr:cNvGraphicFramePr/>
                </xdr:nvGraphicFramePr>
                <xdr:xfrm>
                  <a:off x="356028" y="4317860"/>
                  <a:ext cx="2711821" cy="2232000"/>
                </xdr:xfrm>
                <a:graphic>
                  <a:graphicData uri="http://schemas.microsoft.com/office/drawing/2014/chartex">
                    <cx:chart xmlns:cx="http://schemas.microsoft.com/office/drawing/2014/chartex" xmlns:r="http://schemas.openxmlformats.org/officeDocument/2006/relationships" r:id="rId1"/>
                  </a:graphicData>
                </a:graphic>
              </xdr:graphicFrame>
            </mc:Choice>
            <mc:Fallback>
              <xdr:sp macro="" textlink="">
                <xdr:nvSpPr>
                  <xdr:cNvPr id="0" name=""/>
                  <xdr:cNvSpPr>
                    <a:spLocks noTextEdit="1"/>
                  </xdr:cNvSpPr>
                </xdr:nvSpPr>
                <xdr:spPr>
                  <a:prstGeom prst="rect">
                    <a:avLst/>
                  </a:prstGeom>
                  <a:solidFill>
                    <a:prstClr val="white"/>
                  </a:solidFill>
                  <a:ln w="1">
                    <a:solidFill>
                      <a:prstClr val="green"/>
                    </a:solidFill>
                  </a:ln>
                </xdr:spPr>
                <xdr:txBody>
                  <a:bodyPr vertOverflow="clip" horzOverflow="clip"/>
                  <a:lstStyle/>
                  <a:p>
                    <a:r>
                      <a:rPr lang="ja-JP" altLang="en-US" sz="1100"/>
                      <a:t>この図は、お使いのバージョンの Excel では利用できません。
この図形を編集するか、このブックを異なるファイル形式に保存すると、グラフが恒久的に壊れます。</a:t>
                    </a:r>
                  </a:p>
                </xdr:txBody>
              </xdr:sp>
            </mc:Fallback>
          </mc:AlternateContent>
          <mc:AlternateContent xmlns:mc="http://schemas.openxmlformats.org/markup-compatibility/2006">
            <mc:Choice xmlns:cx1="http://schemas.microsoft.com/office/drawing/2015/9/8/chartex" Requires="cx1">
              <xdr:graphicFrame macro="">
                <xdr:nvGraphicFramePr>
                  <xdr:cNvPr id="9" name="グラフ 8">
                    <a:extLst>
                      <a:ext uri="{FF2B5EF4-FFF2-40B4-BE49-F238E27FC236}">
                        <a16:creationId xmlns:a16="http://schemas.microsoft.com/office/drawing/2014/main" id="{00000000-0008-0000-0000-000009000000}"/>
                      </a:ext>
                    </a:extLst>
                  </xdr:cNvPr>
                  <xdr:cNvGraphicFramePr/>
                </xdr:nvGraphicFramePr>
                <xdr:xfrm>
                  <a:off x="3048159" y="4311921"/>
                  <a:ext cx="2711821" cy="2232000"/>
                </xdr:xfrm>
                <a:graphic>
                  <a:graphicData uri="http://schemas.microsoft.com/office/drawing/2014/chartex">
                    <cx:chart xmlns:cx="http://schemas.microsoft.com/office/drawing/2014/chartex" xmlns:r="http://schemas.openxmlformats.org/officeDocument/2006/relationships" r:id="rId2"/>
                  </a:graphicData>
                </a:graphic>
              </xdr:graphicFrame>
            </mc:Choice>
            <mc:Fallback>
              <xdr:sp macro="" textlink="">
                <xdr:nvSpPr>
                  <xdr:cNvPr id="0" name=""/>
                  <xdr:cNvSpPr>
                    <a:spLocks noTextEdit="1"/>
                  </xdr:cNvSpPr>
                </xdr:nvSpPr>
                <xdr:spPr>
                  <a:prstGeom prst="rect">
                    <a:avLst/>
                  </a:prstGeom>
                  <a:solidFill>
                    <a:prstClr val="white"/>
                  </a:solidFill>
                  <a:ln w="1">
                    <a:solidFill>
                      <a:prstClr val="green"/>
                    </a:solidFill>
                  </a:ln>
                </xdr:spPr>
                <xdr:txBody>
                  <a:bodyPr vertOverflow="clip" horzOverflow="clip"/>
                  <a:lstStyle/>
                  <a:p>
                    <a:r>
                      <a:rPr lang="ja-JP" altLang="en-US" sz="1100"/>
                      <a:t>この図は、お使いのバージョンの Excel では利用できません。
この図形を編集するか、このブックを異なるファイル形式に保存すると、グラフが恒久的に壊れます。</a:t>
                    </a:r>
                  </a:p>
                </xdr:txBody>
              </xdr:sp>
            </mc:Fallback>
          </mc:AlternateContent>
          <mc:AlternateContent xmlns:mc="http://schemas.openxmlformats.org/markup-compatibility/2006">
            <mc:Choice xmlns:cx1="http://schemas.microsoft.com/office/drawing/2015/9/8/chartex" Requires="cx1">
              <xdr:graphicFrame macro="">
                <xdr:nvGraphicFramePr>
                  <xdr:cNvPr id="11" name="グラフ 10">
                    <a:extLst>
                      <a:ext uri="{FF2B5EF4-FFF2-40B4-BE49-F238E27FC236}">
                        <a16:creationId xmlns:a16="http://schemas.microsoft.com/office/drawing/2014/main" id="{00000000-0008-0000-0000-00000B000000}"/>
                      </a:ext>
                    </a:extLst>
                  </xdr:cNvPr>
                  <xdr:cNvGraphicFramePr/>
                </xdr:nvGraphicFramePr>
                <xdr:xfrm>
                  <a:off x="355008" y="6528134"/>
                  <a:ext cx="2711821" cy="2232000"/>
                </xdr:xfrm>
                <a:graphic>
                  <a:graphicData uri="http://schemas.microsoft.com/office/drawing/2014/chartex">
                    <cx:chart xmlns:cx="http://schemas.microsoft.com/office/drawing/2014/chartex" xmlns:r="http://schemas.openxmlformats.org/officeDocument/2006/relationships" r:id="rId3"/>
                  </a:graphicData>
                </a:graphic>
              </xdr:graphicFrame>
            </mc:Choice>
            <mc:Fallback>
              <xdr:sp macro="" textlink="">
                <xdr:nvSpPr>
                  <xdr:cNvPr id="0" name=""/>
                  <xdr:cNvSpPr>
                    <a:spLocks noTextEdit="1"/>
                  </xdr:cNvSpPr>
                </xdr:nvSpPr>
                <xdr:spPr>
                  <a:prstGeom prst="rect">
                    <a:avLst/>
                  </a:prstGeom>
                  <a:solidFill>
                    <a:prstClr val="white"/>
                  </a:solidFill>
                  <a:ln w="1">
                    <a:solidFill>
                      <a:prstClr val="green"/>
                    </a:solidFill>
                  </a:ln>
                </xdr:spPr>
                <xdr:txBody>
                  <a:bodyPr vertOverflow="clip" horzOverflow="clip"/>
                  <a:lstStyle/>
                  <a:p>
                    <a:r>
                      <a:rPr lang="ja-JP" altLang="en-US" sz="1100"/>
                      <a:t>この図は、お使いのバージョンの Excel では利用できません。
この図形を編集するか、このブックを異なるファイル形式に保存すると、グラフが恒久的に壊れます。</a:t>
                    </a:r>
                  </a:p>
                </xdr:txBody>
              </xdr:sp>
            </mc:Fallback>
          </mc:AlternateContent>
          <mc:AlternateContent xmlns:mc="http://schemas.openxmlformats.org/markup-compatibility/2006">
            <mc:Choice xmlns:cx1="http://schemas.microsoft.com/office/drawing/2015/9/8/chartex" Requires="cx1">
              <xdr:graphicFrame macro="">
                <xdr:nvGraphicFramePr>
                  <xdr:cNvPr id="13" name="グラフ 12">
                    <a:extLst>
                      <a:ext uri="{FF2B5EF4-FFF2-40B4-BE49-F238E27FC236}">
                        <a16:creationId xmlns:a16="http://schemas.microsoft.com/office/drawing/2014/main" id="{00000000-0008-0000-0000-00000D000000}"/>
                      </a:ext>
                    </a:extLst>
                  </xdr:cNvPr>
                  <xdr:cNvGraphicFramePr/>
                </xdr:nvGraphicFramePr>
                <xdr:xfrm>
                  <a:off x="3047246" y="6530382"/>
                  <a:ext cx="2711821" cy="2232510"/>
                </xdr:xfrm>
                <a:graphic>
                  <a:graphicData uri="http://schemas.microsoft.com/office/drawing/2014/chartex">
                    <cx:chart xmlns:cx="http://schemas.microsoft.com/office/drawing/2014/chartex" xmlns:r="http://schemas.openxmlformats.org/officeDocument/2006/relationships" r:id="rId4"/>
                  </a:graphicData>
                </a:graphic>
              </xdr:graphicFrame>
            </mc:Choice>
            <mc:Fallback>
              <xdr:sp macro="" textlink="">
                <xdr:nvSpPr>
                  <xdr:cNvPr id="0" name=""/>
                  <xdr:cNvSpPr>
                    <a:spLocks noTextEdit="1"/>
                  </xdr:cNvSpPr>
                </xdr:nvSpPr>
                <xdr:spPr>
                  <a:prstGeom prst="rect">
                    <a:avLst/>
                  </a:prstGeom>
                  <a:solidFill>
                    <a:prstClr val="white"/>
                  </a:solidFill>
                  <a:ln w="1">
                    <a:solidFill>
                      <a:prstClr val="green"/>
                    </a:solidFill>
                  </a:ln>
                </xdr:spPr>
                <xdr:txBody>
                  <a:bodyPr vertOverflow="clip" horzOverflow="clip"/>
                  <a:lstStyle/>
                  <a:p>
                    <a:r>
                      <a:rPr lang="ja-JP" altLang="en-US" sz="1100"/>
                      <a:t>この図は、お使いのバージョンの Excel では利用できません。
この図形を編集するか、このブックを異なるファイル形式に保存すると、グラフが恒久的に壊れます。</a:t>
                    </a:r>
                  </a:p>
                </xdr:txBody>
              </xdr:sp>
            </mc:Fallback>
          </mc:AlternateContent>
          <mc:AlternateContent xmlns:mc="http://schemas.openxmlformats.org/markup-compatibility/2006">
            <mc:Choice xmlns:cx1="http://schemas.microsoft.com/office/drawing/2015/9/8/chartex" Requires="cx1">
              <xdr:graphicFrame macro="">
                <xdr:nvGraphicFramePr>
                  <xdr:cNvPr id="15" name="グラフ 14">
                    <a:extLst>
                      <a:ext uri="{FF2B5EF4-FFF2-40B4-BE49-F238E27FC236}">
                        <a16:creationId xmlns:a16="http://schemas.microsoft.com/office/drawing/2014/main" id="{00000000-0008-0000-0000-00000F000000}"/>
                      </a:ext>
                    </a:extLst>
                  </xdr:cNvPr>
                  <xdr:cNvGraphicFramePr/>
                </xdr:nvGraphicFramePr>
                <xdr:xfrm>
                  <a:off x="357665" y="8755623"/>
                  <a:ext cx="2713193" cy="2232000"/>
                </xdr:xfrm>
                <a:graphic>
                  <a:graphicData uri="http://schemas.microsoft.com/office/drawing/2014/chartex">
                    <cx:chart xmlns:cx="http://schemas.microsoft.com/office/drawing/2014/chartex" xmlns:r="http://schemas.openxmlformats.org/officeDocument/2006/relationships" r:id="rId5"/>
                  </a:graphicData>
                </a:graphic>
              </xdr:graphicFrame>
            </mc:Choice>
            <mc:Fallback>
              <xdr:sp macro="" textlink="">
                <xdr:nvSpPr>
                  <xdr:cNvPr id="0" name=""/>
                  <xdr:cNvSpPr>
                    <a:spLocks noTextEdit="1"/>
                  </xdr:cNvSpPr>
                </xdr:nvSpPr>
                <xdr:spPr>
                  <a:prstGeom prst="rect">
                    <a:avLst/>
                  </a:prstGeom>
                  <a:solidFill>
                    <a:prstClr val="white"/>
                  </a:solidFill>
                  <a:ln w="1">
                    <a:solidFill>
                      <a:prstClr val="green"/>
                    </a:solidFill>
                  </a:ln>
                </xdr:spPr>
                <xdr:txBody>
                  <a:bodyPr vertOverflow="clip" horzOverflow="clip"/>
                  <a:lstStyle/>
                  <a:p>
                    <a:r>
                      <a:rPr lang="ja-JP" altLang="en-US" sz="1100"/>
                      <a:t>この図は、お使いのバージョンの Excel では利用できません。
この図形を編集するか、このブックを異なるファイル形式に保存すると、グラフが恒久的に壊れます。</a:t>
                    </a:r>
                  </a:p>
                </xdr:txBody>
              </xdr:sp>
            </mc:Fallback>
          </mc:AlternateContent>
          <mc:AlternateContent xmlns:mc="http://schemas.openxmlformats.org/markup-compatibility/2006">
            <mc:Choice xmlns:cx1="http://schemas.microsoft.com/office/drawing/2015/9/8/chartex" Requires="cx1">
              <xdr:graphicFrame macro="">
                <xdr:nvGraphicFramePr>
                  <xdr:cNvPr id="17" name="グラフ 16">
                    <a:extLst>
                      <a:ext uri="{FF2B5EF4-FFF2-40B4-BE49-F238E27FC236}">
                        <a16:creationId xmlns:a16="http://schemas.microsoft.com/office/drawing/2014/main" id="{00000000-0008-0000-0000-000011000000}"/>
                      </a:ext>
                    </a:extLst>
                  </xdr:cNvPr>
                  <xdr:cNvGraphicFramePr/>
                </xdr:nvGraphicFramePr>
                <xdr:xfrm>
                  <a:off x="3049290" y="8758890"/>
                  <a:ext cx="2711821" cy="2232000"/>
                </xdr:xfrm>
                <a:graphic>
                  <a:graphicData uri="http://schemas.microsoft.com/office/drawing/2014/chartex">
                    <cx:chart xmlns:cx="http://schemas.microsoft.com/office/drawing/2014/chartex" xmlns:r="http://schemas.openxmlformats.org/officeDocument/2006/relationships" r:id="rId6"/>
                  </a:graphicData>
                </a:graphic>
              </xdr:graphicFrame>
            </mc:Choice>
            <mc:Fallback>
              <xdr:sp macro="" textlink="">
                <xdr:nvSpPr>
                  <xdr:cNvPr id="0" name=""/>
                  <xdr:cNvSpPr>
                    <a:spLocks noTextEdit="1"/>
                  </xdr:cNvSpPr>
                </xdr:nvSpPr>
                <xdr:spPr>
                  <a:prstGeom prst="rect">
                    <a:avLst/>
                  </a:prstGeom>
                  <a:solidFill>
                    <a:prstClr val="white"/>
                  </a:solidFill>
                  <a:ln w="1">
                    <a:solidFill>
                      <a:prstClr val="green"/>
                    </a:solidFill>
                  </a:ln>
                </xdr:spPr>
                <xdr:txBody>
                  <a:bodyPr vertOverflow="clip" horzOverflow="clip"/>
                  <a:lstStyle/>
                  <a:p>
                    <a:r>
                      <a:rPr lang="ja-JP" altLang="en-US" sz="1100"/>
                      <a:t>この図は、お使いのバージョンの Excel では利用できません。
この図形を編集するか、このブックを異なるファイル形式に保存すると、グラフが恒久的に壊れます。</a:t>
                    </a:r>
                  </a:p>
                </xdr:txBody>
              </xdr:sp>
            </mc:Fallback>
          </mc:AlternateContent>
        </xdr:grpSp>
        <xdr:graphicFrame macro="">
          <xdr:nvGraphicFramePr>
            <xdr:cNvPr id="32" name="グラフ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aphicFramePr>
              <a:graphicFrameLocks/>
            </xdr:cNvGraphicFramePr>
          </xdr:nvGraphicFramePr>
          <xdr:xfrm>
            <a:off x="11258738" y="5046933"/>
            <a:ext cx="3246140" cy="66759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7"/>
            </a:graphicData>
          </a:graphic>
        </xdr:graphicFrame>
      </xdr:grp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BCE4A868-1B53-4657-B592-1F9177807A34}"/>
              </a:ext>
            </a:extLst>
          </xdr:cNvPr>
          <xdr:cNvCxnSpPr/>
        </xdr:nvCxnSpPr>
        <xdr:spPr>
          <a:xfrm>
            <a:off x="6011332" y="4273016"/>
            <a:ext cx="2681554" cy="0"/>
          </a:xfrm>
          <a:prstGeom prst="line">
            <a:avLst/>
          </a:prstGeom>
          <a:ln w="19050">
            <a:solidFill>
              <a:srgbClr val="FF0000">
                <a:alpha val="50000"/>
              </a:srgb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AE89"/>
  <sheetViews>
    <sheetView showGridLines="0" tabSelected="1" view="pageBreakPreview" zoomScale="60" zoomScaleNormal="80" workbookViewId="0">
      <selection activeCell="C6" sqref="C6"/>
    </sheetView>
  </sheetViews>
  <sheetFormatPr defaultColWidth="9" defaultRowHeight="15.75" x14ac:dyDescent="0.4"/>
  <cols>
    <col min="1" max="1" width="4.5" style="1" customWidth="1"/>
    <col min="2" max="2" width="6.125" style="1" customWidth="1"/>
    <col min="3" max="8" width="10.25" style="1" customWidth="1"/>
    <col min="9" max="9" width="1.625" style="1" customWidth="1"/>
    <col min="10" max="11" width="9" style="2" hidden="1" customWidth="1"/>
    <col min="12" max="12" width="9" style="1" hidden="1" customWidth="1"/>
    <col min="13" max="14" width="9" style="2" hidden="1" customWidth="1"/>
    <col min="15" max="15" width="9" style="1" hidden="1" customWidth="1"/>
    <col min="16" max="26" width="5.125" style="3" customWidth="1"/>
    <col min="27" max="27" width="3.625" style="3" customWidth="1"/>
    <col min="28" max="29" width="0" style="1" hidden="1" customWidth="1"/>
    <col min="30" max="30" width="9" style="1"/>
    <col min="31" max="31" width="5" style="1" customWidth="1"/>
    <col min="32" max="16384" width="9" style="1"/>
  </cols>
  <sheetData>
    <row r="1" spans="2:30" ht="17.25" customHeight="1" x14ac:dyDescent="0.4">
      <c r="P1" s="50" t="s">
        <v>29</v>
      </c>
      <c r="Q1" s="50"/>
      <c r="R1" s="50"/>
      <c r="S1" s="50"/>
      <c r="T1" s="50"/>
      <c r="U1" s="50"/>
      <c r="V1" s="50"/>
      <c r="W1" s="50"/>
    </row>
    <row r="2" spans="2:30" ht="9.75" customHeight="1" x14ac:dyDescent="0.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  <c r="Q2" s="50"/>
      <c r="R2" s="50"/>
      <c r="S2" s="50"/>
      <c r="T2" s="50"/>
      <c r="U2" s="50"/>
      <c r="V2" s="50"/>
      <c r="W2" s="50"/>
      <c r="X2" s="49"/>
      <c r="Y2" s="49"/>
      <c r="Z2" s="49"/>
      <c r="AA2" s="49"/>
      <c r="AB2" s="49"/>
      <c r="AC2" s="49"/>
      <c r="AD2" s="49"/>
    </row>
    <row r="3" spans="2:30" ht="12.75" customHeight="1" thickBot="1" x14ac:dyDescent="0.45">
      <c r="C3" s="20" t="s">
        <v>18</v>
      </c>
      <c r="D3" s="20" t="s">
        <v>17</v>
      </c>
      <c r="E3" s="20"/>
      <c r="F3" s="20"/>
      <c r="G3" s="20"/>
      <c r="H3" s="20" t="s">
        <v>16</v>
      </c>
      <c r="P3" s="50"/>
      <c r="Q3" s="50"/>
      <c r="R3" s="50"/>
      <c r="S3" s="50"/>
      <c r="T3" s="50"/>
      <c r="U3" s="50"/>
      <c r="V3" s="50"/>
      <c r="W3" s="50"/>
    </row>
    <row r="4" spans="2:30" ht="30" hidden="1" customHeight="1" thickBot="1" x14ac:dyDescent="0.45">
      <c r="C4" s="20">
        <v>2</v>
      </c>
      <c r="D4" s="20">
        <v>0.2</v>
      </c>
      <c r="E4" s="20"/>
      <c r="F4" s="20"/>
      <c r="G4" s="20"/>
      <c r="H4" s="20" t="s">
        <v>15</v>
      </c>
      <c r="P4" s="53">
        <v>1</v>
      </c>
      <c r="Q4" s="53"/>
      <c r="R4" s="53">
        <v>2</v>
      </c>
      <c r="S4" s="53"/>
      <c r="T4" s="53">
        <v>3</v>
      </c>
      <c r="U4" s="53"/>
      <c r="V4" s="53">
        <v>4</v>
      </c>
      <c r="W4" s="53"/>
      <c r="X4" s="53">
        <v>5</v>
      </c>
      <c r="Y4" s="53"/>
      <c r="Z4" s="53">
        <v>12</v>
      </c>
      <c r="AA4" s="53"/>
    </row>
    <row r="5" spans="2:30" ht="24" customHeight="1" thickBot="1" x14ac:dyDescent="0.2">
      <c r="B5" s="29" t="s">
        <v>21</v>
      </c>
      <c r="C5" s="30" t="s">
        <v>23</v>
      </c>
      <c r="D5" s="31" t="s">
        <v>24</v>
      </c>
      <c r="E5" s="31" t="s">
        <v>25</v>
      </c>
      <c r="F5" s="31" t="s">
        <v>26</v>
      </c>
      <c r="G5" s="31" t="s">
        <v>27</v>
      </c>
      <c r="H5" s="32" t="s">
        <v>28</v>
      </c>
      <c r="J5" s="2">
        <f>C4</f>
        <v>2</v>
      </c>
      <c r="L5" s="1" t="s">
        <v>10</v>
      </c>
      <c r="M5" s="2">
        <f t="shared" ref="M5:M25" si="0">J5+$D$4</f>
        <v>2.2000000000000002</v>
      </c>
      <c r="N5" s="2" t="str">
        <f t="shared" ref="N5:N25" si="1">$H$4</f>
        <v>秒</v>
      </c>
      <c r="P5" s="4" t="str">
        <f t="shared" ref="P5:P25" si="2">$J5&amp;$K5&amp;$L5&amp;$M5&amp;$N5&amp;$O5</f>
        <v>2～2.2秒</v>
      </c>
      <c r="Q5" s="4">
        <f t="shared" ref="Q5:Q25" si="3">COUNTIFS($C$6:$C$25,"&gt;="&amp;$J5,$C$6:$C$25,"&lt;"&amp;$M5)</f>
        <v>0</v>
      </c>
      <c r="R5" s="4" t="str">
        <f t="shared" ref="R5:R25" si="4">$J5&amp;$K5&amp;$L5&amp;$M5&amp;$N5&amp;$O5</f>
        <v>2～2.2秒</v>
      </c>
      <c r="S5" s="4">
        <f t="shared" ref="S5:S25" si="5">COUNTIFS($D$6:$D$25,"&gt;="&amp;$J5,$D$6:$D$25,"&lt;"&amp;$M5)</f>
        <v>0</v>
      </c>
      <c r="T5" s="4" t="str">
        <f t="shared" ref="T5:T25" si="6">$J5&amp;$K5&amp;$L5&amp;$M5&amp;$N5&amp;$O5</f>
        <v>2～2.2秒</v>
      </c>
      <c r="U5" s="4">
        <f t="shared" ref="U5:U25" si="7">COUNTIFS($E$6:$E$25,"&gt;="&amp;$J5,$E$6:$E$25,"&lt;"&amp;$M5)</f>
        <v>0</v>
      </c>
      <c r="V5" s="4" t="str">
        <f t="shared" ref="V5:V25" si="8">$J5&amp;$K5&amp;$L5&amp;$M5&amp;$N5&amp;$O5</f>
        <v>2～2.2秒</v>
      </c>
      <c r="W5" s="4">
        <f t="shared" ref="W5:W25" si="9">COUNTIFS($F$6:$F$25,"&gt;="&amp;$J5,$F$6:$F$25,"&lt;"&amp;$M5)</f>
        <v>0</v>
      </c>
      <c r="X5" s="4" t="str">
        <f t="shared" ref="X5:X25" si="10">$J5&amp;$K5&amp;$L5&amp;$M5&amp;$N5&amp;$O5</f>
        <v>2～2.2秒</v>
      </c>
      <c r="Y5" s="4">
        <f t="shared" ref="Y5:Y25" si="11">COUNTIFS($G$6:$G$25,"&gt;="&amp;$J5,$G$6:$G$25,"&lt;"&amp;$M5)</f>
        <v>0</v>
      </c>
      <c r="Z5" s="4" t="str">
        <f t="shared" ref="Z5:Z25" si="12">$J5&amp;$K5&amp;$L5&amp;$M5&amp;$N5&amp;$O5</f>
        <v>2～2.2秒</v>
      </c>
      <c r="AA5" s="4">
        <f t="shared" ref="AA5:AA25" si="13">COUNTIFS($H$6:$H$25,"&gt;="&amp;$J5,$H$6:$H$25,"&lt;"&amp;$M5)</f>
        <v>0</v>
      </c>
      <c r="AB5" s="1">
        <v>0.5</v>
      </c>
      <c r="AC5" s="1" t="s">
        <v>15</v>
      </c>
    </row>
    <row r="6" spans="2:30" ht="26.25" customHeight="1" x14ac:dyDescent="0.15">
      <c r="B6" s="23">
        <v>1</v>
      </c>
      <c r="C6" s="33"/>
      <c r="D6" s="34"/>
      <c r="E6" s="34"/>
      <c r="F6" s="34"/>
      <c r="G6" s="34"/>
      <c r="H6" s="35"/>
      <c r="J6" s="2">
        <f t="shared" ref="J6:J25" si="14">M5</f>
        <v>2.2000000000000002</v>
      </c>
      <c r="L6" s="1" t="s">
        <v>10</v>
      </c>
      <c r="M6" s="2">
        <f t="shared" si="0"/>
        <v>2.4000000000000004</v>
      </c>
      <c r="N6" s="2" t="str">
        <f t="shared" si="1"/>
        <v>秒</v>
      </c>
      <c r="P6" s="4" t="str">
        <f t="shared" si="2"/>
        <v>2.2～2.4秒</v>
      </c>
      <c r="Q6" s="4">
        <f t="shared" si="3"/>
        <v>0</v>
      </c>
      <c r="R6" s="4" t="str">
        <f t="shared" si="4"/>
        <v>2.2～2.4秒</v>
      </c>
      <c r="S6" s="4">
        <f t="shared" si="5"/>
        <v>0</v>
      </c>
      <c r="T6" s="4" t="str">
        <f t="shared" si="6"/>
        <v>2.2～2.4秒</v>
      </c>
      <c r="U6" s="4">
        <f t="shared" si="7"/>
        <v>0</v>
      </c>
      <c r="V6" s="4" t="str">
        <f t="shared" si="8"/>
        <v>2.2～2.4秒</v>
      </c>
      <c r="W6" s="4">
        <f t="shared" si="9"/>
        <v>0</v>
      </c>
      <c r="X6" s="4" t="str">
        <f t="shared" si="10"/>
        <v>2.2～2.4秒</v>
      </c>
      <c r="Y6" s="4">
        <f t="shared" si="11"/>
        <v>0</v>
      </c>
      <c r="Z6" s="4" t="str">
        <f t="shared" si="12"/>
        <v>2.2～2.4秒</v>
      </c>
      <c r="AA6" s="4">
        <f t="shared" si="13"/>
        <v>0</v>
      </c>
      <c r="AB6" s="1">
        <v>1</v>
      </c>
      <c r="AC6" s="1" t="s">
        <v>14</v>
      </c>
    </row>
    <row r="7" spans="2:30" ht="26.25" customHeight="1" x14ac:dyDescent="0.15">
      <c r="B7" s="21">
        <v>2</v>
      </c>
      <c r="C7" s="36"/>
      <c r="D7" s="37"/>
      <c r="E7" s="37"/>
      <c r="F7" s="37"/>
      <c r="G7" s="37"/>
      <c r="H7" s="38"/>
      <c r="J7" s="2">
        <f t="shared" si="14"/>
        <v>2.4000000000000004</v>
      </c>
      <c r="L7" s="1" t="s">
        <v>10</v>
      </c>
      <c r="M7" s="2">
        <f t="shared" si="0"/>
        <v>2.6000000000000005</v>
      </c>
      <c r="N7" s="2" t="str">
        <f t="shared" si="1"/>
        <v>秒</v>
      </c>
      <c r="P7" s="4" t="str">
        <f t="shared" si="2"/>
        <v>2.4～2.6秒</v>
      </c>
      <c r="Q7" s="4">
        <f t="shared" si="3"/>
        <v>0</v>
      </c>
      <c r="R7" s="4" t="str">
        <f t="shared" si="4"/>
        <v>2.4～2.6秒</v>
      </c>
      <c r="S7" s="4">
        <f t="shared" si="5"/>
        <v>0</v>
      </c>
      <c r="T7" s="4" t="str">
        <f t="shared" si="6"/>
        <v>2.4～2.6秒</v>
      </c>
      <c r="U7" s="4">
        <f t="shared" si="7"/>
        <v>0</v>
      </c>
      <c r="V7" s="4" t="str">
        <f t="shared" si="8"/>
        <v>2.4～2.6秒</v>
      </c>
      <c r="W7" s="4">
        <f t="shared" si="9"/>
        <v>0</v>
      </c>
      <c r="X7" s="4" t="str">
        <f t="shared" si="10"/>
        <v>2.4～2.6秒</v>
      </c>
      <c r="Y7" s="4">
        <f t="shared" si="11"/>
        <v>0</v>
      </c>
      <c r="Z7" s="4" t="str">
        <f t="shared" si="12"/>
        <v>2.4～2.6秒</v>
      </c>
      <c r="AA7" s="4">
        <f t="shared" si="13"/>
        <v>0</v>
      </c>
      <c r="AB7" s="1">
        <v>2</v>
      </c>
      <c r="AC7" s="1" t="s">
        <v>13</v>
      </c>
    </row>
    <row r="8" spans="2:30" ht="26.25" customHeight="1" x14ac:dyDescent="0.15">
      <c r="B8" s="21">
        <v>3</v>
      </c>
      <c r="C8" s="36"/>
      <c r="D8" s="37"/>
      <c r="E8" s="37"/>
      <c r="F8" s="37"/>
      <c r="G8" s="37"/>
      <c r="H8" s="38"/>
      <c r="J8" s="2">
        <f t="shared" si="14"/>
        <v>2.6000000000000005</v>
      </c>
      <c r="L8" s="1" t="s">
        <v>10</v>
      </c>
      <c r="M8" s="2">
        <f t="shared" si="0"/>
        <v>2.8000000000000007</v>
      </c>
      <c r="N8" s="2" t="str">
        <f t="shared" si="1"/>
        <v>秒</v>
      </c>
      <c r="P8" s="4" t="str">
        <f t="shared" si="2"/>
        <v>2.6～2.8秒</v>
      </c>
      <c r="Q8" s="4">
        <f t="shared" si="3"/>
        <v>0</v>
      </c>
      <c r="R8" s="4" t="str">
        <f t="shared" si="4"/>
        <v>2.6～2.8秒</v>
      </c>
      <c r="S8" s="4">
        <f t="shared" si="5"/>
        <v>0</v>
      </c>
      <c r="T8" s="4" t="str">
        <f t="shared" si="6"/>
        <v>2.6～2.8秒</v>
      </c>
      <c r="U8" s="4">
        <f t="shared" si="7"/>
        <v>0</v>
      </c>
      <c r="V8" s="4" t="str">
        <f t="shared" si="8"/>
        <v>2.6～2.8秒</v>
      </c>
      <c r="W8" s="4">
        <f t="shared" si="9"/>
        <v>0</v>
      </c>
      <c r="X8" s="4" t="str">
        <f t="shared" si="10"/>
        <v>2.6～2.8秒</v>
      </c>
      <c r="Y8" s="4">
        <f t="shared" si="11"/>
        <v>0</v>
      </c>
      <c r="Z8" s="4" t="str">
        <f t="shared" si="12"/>
        <v>2.6～2.8秒</v>
      </c>
      <c r="AA8" s="4">
        <f t="shared" si="13"/>
        <v>0</v>
      </c>
      <c r="AB8" s="1">
        <v>3</v>
      </c>
      <c r="AC8" s="1" t="s">
        <v>12</v>
      </c>
    </row>
    <row r="9" spans="2:30" ht="26.25" customHeight="1" x14ac:dyDescent="0.15">
      <c r="B9" s="21">
        <v>4</v>
      </c>
      <c r="C9" s="36"/>
      <c r="D9" s="37"/>
      <c r="E9" s="37"/>
      <c r="F9" s="37"/>
      <c r="G9" s="37"/>
      <c r="H9" s="38"/>
      <c r="J9" s="2">
        <f t="shared" si="14"/>
        <v>2.8000000000000007</v>
      </c>
      <c r="L9" s="1" t="s">
        <v>10</v>
      </c>
      <c r="M9" s="2">
        <f t="shared" si="0"/>
        <v>3.0000000000000009</v>
      </c>
      <c r="N9" s="2" t="str">
        <f t="shared" si="1"/>
        <v>秒</v>
      </c>
      <c r="P9" s="4" t="str">
        <f t="shared" si="2"/>
        <v>2.8～3秒</v>
      </c>
      <c r="Q9" s="4">
        <f>COUNTIFS($C$6:$C$25,"&gt;="&amp;$J9,$C$6:$C$25,"&lt;"&amp;$M9)</f>
        <v>0</v>
      </c>
      <c r="R9" s="4" t="str">
        <f t="shared" si="4"/>
        <v>2.8～3秒</v>
      </c>
      <c r="S9" s="4">
        <f t="shared" si="5"/>
        <v>0</v>
      </c>
      <c r="T9" s="4" t="str">
        <f t="shared" si="6"/>
        <v>2.8～3秒</v>
      </c>
      <c r="U9" s="4">
        <f t="shared" si="7"/>
        <v>0</v>
      </c>
      <c r="V9" s="4" t="str">
        <f t="shared" si="8"/>
        <v>2.8～3秒</v>
      </c>
      <c r="W9" s="4">
        <f t="shared" si="9"/>
        <v>0</v>
      </c>
      <c r="X9" s="4" t="str">
        <f t="shared" si="10"/>
        <v>2.8～3秒</v>
      </c>
      <c r="Y9" s="4">
        <f t="shared" si="11"/>
        <v>0</v>
      </c>
      <c r="Z9" s="4" t="str">
        <f t="shared" si="12"/>
        <v>2.8～3秒</v>
      </c>
      <c r="AA9" s="4">
        <f t="shared" si="13"/>
        <v>0</v>
      </c>
      <c r="AB9" s="1">
        <v>5</v>
      </c>
      <c r="AC9" s="1" t="s">
        <v>11</v>
      </c>
    </row>
    <row r="10" spans="2:30" ht="26.25" customHeight="1" x14ac:dyDescent="0.15">
      <c r="B10" s="22">
        <v>5</v>
      </c>
      <c r="C10" s="39"/>
      <c r="D10" s="40"/>
      <c r="E10" s="40"/>
      <c r="F10" s="40"/>
      <c r="G10" s="40"/>
      <c r="H10" s="41"/>
      <c r="J10" s="2">
        <f t="shared" si="14"/>
        <v>3.0000000000000009</v>
      </c>
      <c r="L10" s="1" t="s">
        <v>10</v>
      </c>
      <c r="M10" s="2">
        <f t="shared" si="0"/>
        <v>3.2000000000000011</v>
      </c>
      <c r="N10" s="2" t="str">
        <f t="shared" si="1"/>
        <v>秒</v>
      </c>
      <c r="P10" s="4" t="str">
        <f t="shared" si="2"/>
        <v>3～3.2秒</v>
      </c>
      <c r="Q10" s="4">
        <f t="shared" si="3"/>
        <v>0</v>
      </c>
      <c r="R10" s="4" t="str">
        <f t="shared" si="4"/>
        <v>3～3.2秒</v>
      </c>
      <c r="S10" s="4">
        <f>COUNTIFS($D$6:$D$25,"&gt;="&amp;$J10,$D$6:$D$25,"&lt;"&amp;$M10)</f>
        <v>0</v>
      </c>
      <c r="T10" s="4" t="str">
        <f t="shared" si="6"/>
        <v>3～3.2秒</v>
      </c>
      <c r="U10" s="4">
        <f t="shared" si="7"/>
        <v>0</v>
      </c>
      <c r="V10" s="4" t="str">
        <f t="shared" si="8"/>
        <v>3～3.2秒</v>
      </c>
      <c r="W10" s="4">
        <f t="shared" si="9"/>
        <v>0</v>
      </c>
      <c r="X10" s="4" t="str">
        <f t="shared" si="10"/>
        <v>3～3.2秒</v>
      </c>
      <c r="Y10" s="4">
        <f t="shared" si="11"/>
        <v>0</v>
      </c>
      <c r="Z10" s="4" t="str">
        <f t="shared" si="12"/>
        <v>3～3.2秒</v>
      </c>
      <c r="AA10" s="4">
        <f t="shared" si="13"/>
        <v>0</v>
      </c>
      <c r="AB10" s="1">
        <v>10</v>
      </c>
      <c r="AC10" s="1" t="s">
        <v>19</v>
      </c>
    </row>
    <row r="11" spans="2:30" ht="26.25" customHeight="1" x14ac:dyDescent="0.15">
      <c r="B11" s="23">
        <v>6</v>
      </c>
      <c r="C11" s="33"/>
      <c r="D11" s="34"/>
      <c r="E11" s="34"/>
      <c r="F11" s="34"/>
      <c r="G11" s="34"/>
      <c r="H11" s="35"/>
      <c r="J11" s="2">
        <f t="shared" si="14"/>
        <v>3.2000000000000011</v>
      </c>
      <c r="L11" s="1" t="s">
        <v>10</v>
      </c>
      <c r="M11" s="2">
        <f t="shared" si="0"/>
        <v>3.4000000000000012</v>
      </c>
      <c r="N11" s="2" t="str">
        <f t="shared" si="1"/>
        <v>秒</v>
      </c>
      <c r="P11" s="4" t="str">
        <f t="shared" si="2"/>
        <v>3.2～3.4秒</v>
      </c>
      <c r="Q11" s="4">
        <f t="shared" si="3"/>
        <v>0</v>
      </c>
      <c r="R11" s="4" t="str">
        <f t="shared" si="4"/>
        <v>3.2～3.4秒</v>
      </c>
      <c r="S11" s="4">
        <f t="shared" si="5"/>
        <v>0</v>
      </c>
      <c r="T11" s="4" t="str">
        <f t="shared" si="6"/>
        <v>3.2～3.4秒</v>
      </c>
      <c r="U11" s="4">
        <f t="shared" si="7"/>
        <v>0</v>
      </c>
      <c r="V11" s="4" t="str">
        <f t="shared" si="8"/>
        <v>3.2～3.4秒</v>
      </c>
      <c r="W11" s="4">
        <f t="shared" si="9"/>
        <v>0</v>
      </c>
      <c r="X11" s="4" t="str">
        <f t="shared" si="10"/>
        <v>3.2～3.4秒</v>
      </c>
      <c r="Y11" s="4">
        <f t="shared" si="11"/>
        <v>0</v>
      </c>
      <c r="Z11" s="4" t="str">
        <f t="shared" si="12"/>
        <v>3.2～3.4秒</v>
      </c>
      <c r="AA11" s="4">
        <f t="shared" si="13"/>
        <v>0</v>
      </c>
      <c r="AB11" s="1">
        <v>0.1</v>
      </c>
      <c r="AC11" s="1" t="s">
        <v>20</v>
      </c>
    </row>
    <row r="12" spans="2:30" ht="26.25" customHeight="1" x14ac:dyDescent="0.15">
      <c r="B12" s="21">
        <v>7</v>
      </c>
      <c r="C12" s="36"/>
      <c r="D12" s="37"/>
      <c r="E12" s="37"/>
      <c r="F12" s="37"/>
      <c r="G12" s="37"/>
      <c r="H12" s="38"/>
      <c r="J12" s="2">
        <f t="shared" si="14"/>
        <v>3.4000000000000012</v>
      </c>
      <c r="L12" s="1" t="s">
        <v>10</v>
      </c>
      <c r="M12" s="2">
        <f t="shared" si="0"/>
        <v>3.6000000000000014</v>
      </c>
      <c r="N12" s="2" t="str">
        <f t="shared" si="1"/>
        <v>秒</v>
      </c>
      <c r="P12" s="4" t="str">
        <f t="shared" si="2"/>
        <v>3.4～3.6秒</v>
      </c>
      <c r="Q12" s="4">
        <f t="shared" si="3"/>
        <v>0</v>
      </c>
      <c r="R12" s="4" t="str">
        <f t="shared" si="4"/>
        <v>3.4～3.6秒</v>
      </c>
      <c r="S12" s="4">
        <f t="shared" si="5"/>
        <v>0</v>
      </c>
      <c r="T12" s="4" t="str">
        <f t="shared" si="6"/>
        <v>3.4～3.6秒</v>
      </c>
      <c r="U12" s="4">
        <f t="shared" si="7"/>
        <v>0</v>
      </c>
      <c r="V12" s="4" t="str">
        <f t="shared" si="8"/>
        <v>3.4～3.6秒</v>
      </c>
      <c r="W12" s="4">
        <f t="shared" si="9"/>
        <v>0</v>
      </c>
      <c r="X12" s="4" t="str">
        <f t="shared" si="10"/>
        <v>3.4～3.6秒</v>
      </c>
      <c r="Y12" s="4">
        <f t="shared" si="11"/>
        <v>0</v>
      </c>
      <c r="Z12" s="4" t="str">
        <f t="shared" si="12"/>
        <v>3.4～3.6秒</v>
      </c>
      <c r="AA12" s="4">
        <f t="shared" si="13"/>
        <v>0</v>
      </c>
      <c r="AB12" s="1">
        <v>0.2</v>
      </c>
    </row>
    <row r="13" spans="2:30" ht="26.25" customHeight="1" x14ac:dyDescent="0.15">
      <c r="B13" s="21">
        <v>8</v>
      </c>
      <c r="C13" s="36"/>
      <c r="D13" s="37"/>
      <c r="E13" s="37"/>
      <c r="F13" s="37"/>
      <c r="G13" s="37"/>
      <c r="H13" s="38"/>
      <c r="J13" s="2">
        <f t="shared" si="14"/>
        <v>3.6000000000000014</v>
      </c>
      <c r="L13" s="1" t="s">
        <v>10</v>
      </c>
      <c r="M13" s="2">
        <f t="shared" si="0"/>
        <v>3.8000000000000016</v>
      </c>
      <c r="N13" s="2" t="str">
        <f t="shared" si="1"/>
        <v>秒</v>
      </c>
      <c r="P13" s="4" t="str">
        <f t="shared" si="2"/>
        <v>3.6～3.8秒</v>
      </c>
      <c r="Q13" s="4">
        <f t="shared" si="3"/>
        <v>0</v>
      </c>
      <c r="R13" s="4" t="str">
        <f t="shared" si="4"/>
        <v>3.6～3.8秒</v>
      </c>
      <c r="S13" s="4">
        <f t="shared" si="5"/>
        <v>0</v>
      </c>
      <c r="T13" s="4" t="str">
        <f t="shared" si="6"/>
        <v>3.6～3.8秒</v>
      </c>
      <c r="U13" s="4">
        <f t="shared" si="7"/>
        <v>0</v>
      </c>
      <c r="V13" s="4" t="str">
        <f t="shared" si="8"/>
        <v>3.6～3.8秒</v>
      </c>
      <c r="W13" s="4">
        <f t="shared" si="9"/>
        <v>0</v>
      </c>
      <c r="X13" s="4" t="str">
        <f t="shared" si="10"/>
        <v>3.6～3.8秒</v>
      </c>
      <c r="Y13" s="4">
        <f t="shared" si="11"/>
        <v>0</v>
      </c>
      <c r="Z13" s="4" t="str">
        <f t="shared" si="12"/>
        <v>3.6～3.8秒</v>
      </c>
      <c r="AA13" s="4">
        <f t="shared" si="13"/>
        <v>0</v>
      </c>
    </row>
    <row r="14" spans="2:30" ht="26.25" customHeight="1" x14ac:dyDescent="0.15">
      <c r="B14" s="21">
        <v>9</v>
      </c>
      <c r="C14" s="36"/>
      <c r="D14" s="37"/>
      <c r="E14" s="37"/>
      <c r="F14" s="37"/>
      <c r="G14" s="37"/>
      <c r="H14" s="38"/>
      <c r="J14" s="2">
        <f t="shared" si="14"/>
        <v>3.8000000000000016</v>
      </c>
      <c r="L14" s="1" t="s">
        <v>10</v>
      </c>
      <c r="M14" s="2">
        <f t="shared" si="0"/>
        <v>4.0000000000000018</v>
      </c>
      <c r="N14" s="2" t="str">
        <f t="shared" si="1"/>
        <v>秒</v>
      </c>
      <c r="P14" s="4" t="str">
        <f t="shared" si="2"/>
        <v>3.8～4秒</v>
      </c>
      <c r="Q14" s="4">
        <f t="shared" si="3"/>
        <v>0</v>
      </c>
      <c r="R14" s="4" t="str">
        <f t="shared" si="4"/>
        <v>3.8～4秒</v>
      </c>
      <c r="S14" s="4">
        <f t="shared" si="5"/>
        <v>0</v>
      </c>
      <c r="T14" s="4" t="str">
        <f t="shared" si="6"/>
        <v>3.8～4秒</v>
      </c>
      <c r="U14" s="4">
        <f t="shared" si="7"/>
        <v>0</v>
      </c>
      <c r="V14" s="4" t="str">
        <f t="shared" si="8"/>
        <v>3.8～4秒</v>
      </c>
      <c r="W14" s="4">
        <f t="shared" si="9"/>
        <v>0</v>
      </c>
      <c r="X14" s="4" t="str">
        <f t="shared" si="10"/>
        <v>3.8～4秒</v>
      </c>
      <c r="Y14" s="4">
        <f t="shared" si="11"/>
        <v>0</v>
      </c>
      <c r="Z14" s="4" t="str">
        <f t="shared" si="12"/>
        <v>3.8～4秒</v>
      </c>
      <c r="AA14" s="4">
        <f t="shared" si="13"/>
        <v>0</v>
      </c>
    </row>
    <row r="15" spans="2:30" ht="26.25" customHeight="1" x14ac:dyDescent="0.15">
      <c r="B15" s="22">
        <v>10</v>
      </c>
      <c r="C15" s="39"/>
      <c r="D15" s="40"/>
      <c r="E15" s="40"/>
      <c r="F15" s="40"/>
      <c r="G15" s="40"/>
      <c r="H15" s="41"/>
      <c r="J15" s="2">
        <f t="shared" si="14"/>
        <v>4.0000000000000018</v>
      </c>
      <c r="L15" s="1" t="s">
        <v>10</v>
      </c>
      <c r="M15" s="2">
        <f t="shared" si="0"/>
        <v>4.200000000000002</v>
      </c>
      <c r="N15" s="2" t="str">
        <f t="shared" si="1"/>
        <v>秒</v>
      </c>
      <c r="P15" s="4" t="str">
        <f t="shared" si="2"/>
        <v>4～4.2秒</v>
      </c>
      <c r="Q15" s="4">
        <f t="shared" si="3"/>
        <v>0</v>
      </c>
      <c r="R15" s="4" t="str">
        <f t="shared" si="4"/>
        <v>4～4.2秒</v>
      </c>
      <c r="S15" s="4">
        <f t="shared" si="5"/>
        <v>0</v>
      </c>
      <c r="T15" s="4" t="str">
        <f t="shared" si="6"/>
        <v>4～4.2秒</v>
      </c>
      <c r="U15" s="4">
        <f t="shared" si="7"/>
        <v>0</v>
      </c>
      <c r="V15" s="4" t="str">
        <f t="shared" si="8"/>
        <v>4～4.2秒</v>
      </c>
      <c r="W15" s="4">
        <f t="shared" si="9"/>
        <v>0</v>
      </c>
      <c r="X15" s="4" t="str">
        <f t="shared" si="10"/>
        <v>4～4.2秒</v>
      </c>
      <c r="Y15" s="4">
        <f t="shared" si="11"/>
        <v>0</v>
      </c>
      <c r="Z15" s="4" t="str">
        <f t="shared" si="12"/>
        <v>4～4.2秒</v>
      </c>
      <c r="AA15" s="4">
        <f t="shared" si="13"/>
        <v>0</v>
      </c>
    </row>
    <row r="16" spans="2:30" ht="26.25" customHeight="1" x14ac:dyDescent="0.15">
      <c r="B16" s="23">
        <v>11</v>
      </c>
      <c r="C16" s="33"/>
      <c r="D16" s="34"/>
      <c r="E16" s="34"/>
      <c r="F16" s="34"/>
      <c r="G16" s="34"/>
      <c r="H16" s="35"/>
      <c r="J16" s="2">
        <f t="shared" si="14"/>
        <v>4.200000000000002</v>
      </c>
      <c r="L16" s="1" t="s">
        <v>10</v>
      </c>
      <c r="M16" s="2">
        <f t="shared" si="0"/>
        <v>4.4000000000000021</v>
      </c>
      <c r="N16" s="2" t="str">
        <f t="shared" si="1"/>
        <v>秒</v>
      </c>
      <c r="P16" s="4" t="str">
        <f t="shared" si="2"/>
        <v>4.2～4.4秒</v>
      </c>
      <c r="Q16" s="4">
        <f t="shared" si="3"/>
        <v>0</v>
      </c>
      <c r="R16" s="4" t="str">
        <f t="shared" si="4"/>
        <v>4.2～4.4秒</v>
      </c>
      <c r="S16" s="4">
        <f t="shared" si="5"/>
        <v>0</v>
      </c>
      <c r="T16" s="4" t="str">
        <f t="shared" si="6"/>
        <v>4.2～4.4秒</v>
      </c>
      <c r="U16" s="4">
        <f t="shared" si="7"/>
        <v>0</v>
      </c>
      <c r="V16" s="4" t="str">
        <f t="shared" si="8"/>
        <v>4.2～4.4秒</v>
      </c>
      <c r="W16" s="4">
        <f t="shared" si="9"/>
        <v>0</v>
      </c>
      <c r="X16" s="4" t="str">
        <f t="shared" si="10"/>
        <v>4.2～4.4秒</v>
      </c>
      <c r="Y16" s="4">
        <f t="shared" si="11"/>
        <v>0</v>
      </c>
      <c r="Z16" s="4" t="str">
        <f t="shared" si="12"/>
        <v>4.2～4.4秒</v>
      </c>
      <c r="AA16" s="4">
        <f t="shared" si="13"/>
        <v>0</v>
      </c>
    </row>
    <row r="17" spans="2:27" ht="26.25" customHeight="1" x14ac:dyDescent="0.15">
      <c r="B17" s="21">
        <v>12</v>
      </c>
      <c r="C17" s="36"/>
      <c r="D17" s="37"/>
      <c r="E17" s="37"/>
      <c r="F17" s="37"/>
      <c r="G17" s="37"/>
      <c r="H17" s="38"/>
      <c r="J17" s="2">
        <f t="shared" si="14"/>
        <v>4.4000000000000021</v>
      </c>
      <c r="L17" s="1" t="s">
        <v>10</v>
      </c>
      <c r="M17" s="2">
        <f t="shared" si="0"/>
        <v>4.6000000000000023</v>
      </c>
      <c r="N17" s="2" t="str">
        <f t="shared" si="1"/>
        <v>秒</v>
      </c>
      <c r="P17" s="4" t="str">
        <f t="shared" si="2"/>
        <v>4.4～4.6秒</v>
      </c>
      <c r="Q17" s="4">
        <f t="shared" si="3"/>
        <v>0</v>
      </c>
      <c r="R17" s="4" t="str">
        <f t="shared" si="4"/>
        <v>4.4～4.6秒</v>
      </c>
      <c r="S17" s="4">
        <f t="shared" si="5"/>
        <v>0</v>
      </c>
      <c r="T17" s="4" t="str">
        <f t="shared" si="6"/>
        <v>4.4～4.6秒</v>
      </c>
      <c r="U17" s="4">
        <f t="shared" si="7"/>
        <v>0</v>
      </c>
      <c r="V17" s="4" t="str">
        <f t="shared" si="8"/>
        <v>4.4～4.6秒</v>
      </c>
      <c r="W17" s="4">
        <f t="shared" si="9"/>
        <v>0</v>
      </c>
      <c r="X17" s="4" t="str">
        <f t="shared" si="10"/>
        <v>4.4～4.6秒</v>
      </c>
      <c r="Y17" s="4">
        <f t="shared" si="11"/>
        <v>0</v>
      </c>
      <c r="Z17" s="4" t="str">
        <f t="shared" si="12"/>
        <v>4.4～4.6秒</v>
      </c>
      <c r="AA17" s="4">
        <f t="shared" si="13"/>
        <v>0</v>
      </c>
    </row>
    <row r="18" spans="2:27" ht="26.25" customHeight="1" x14ac:dyDescent="0.15">
      <c r="B18" s="21">
        <v>13</v>
      </c>
      <c r="C18" s="36"/>
      <c r="D18" s="37"/>
      <c r="E18" s="37"/>
      <c r="F18" s="37"/>
      <c r="G18" s="37"/>
      <c r="H18" s="38"/>
      <c r="J18" s="2">
        <f t="shared" si="14"/>
        <v>4.6000000000000023</v>
      </c>
      <c r="L18" s="1" t="s">
        <v>10</v>
      </c>
      <c r="M18" s="2">
        <f t="shared" si="0"/>
        <v>4.8000000000000025</v>
      </c>
      <c r="N18" s="2" t="str">
        <f t="shared" si="1"/>
        <v>秒</v>
      </c>
      <c r="P18" s="4" t="str">
        <f t="shared" si="2"/>
        <v>4.6～4.8秒</v>
      </c>
      <c r="Q18" s="4">
        <f t="shared" si="3"/>
        <v>0</v>
      </c>
      <c r="R18" s="4" t="str">
        <f t="shared" si="4"/>
        <v>4.6～4.8秒</v>
      </c>
      <c r="S18" s="4">
        <f t="shared" si="5"/>
        <v>0</v>
      </c>
      <c r="T18" s="4" t="str">
        <f t="shared" si="6"/>
        <v>4.6～4.8秒</v>
      </c>
      <c r="U18" s="4">
        <f t="shared" si="7"/>
        <v>0</v>
      </c>
      <c r="V18" s="4" t="str">
        <f t="shared" si="8"/>
        <v>4.6～4.8秒</v>
      </c>
      <c r="W18" s="4">
        <f t="shared" si="9"/>
        <v>0</v>
      </c>
      <c r="X18" s="4" t="str">
        <f t="shared" si="10"/>
        <v>4.6～4.8秒</v>
      </c>
      <c r="Y18" s="4">
        <f t="shared" si="11"/>
        <v>0</v>
      </c>
      <c r="Z18" s="4" t="str">
        <f t="shared" si="12"/>
        <v>4.6～4.8秒</v>
      </c>
      <c r="AA18" s="4">
        <f t="shared" si="13"/>
        <v>0</v>
      </c>
    </row>
    <row r="19" spans="2:27" ht="26.25" customHeight="1" x14ac:dyDescent="0.15">
      <c r="B19" s="21">
        <v>14</v>
      </c>
      <c r="C19" s="36"/>
      <c r="D19" s="37"/>
      <c r="E19" s="37"/>
      <c r="F19" s="37"/>
      <c r="G19" s="37"/>
      <c r="H19" s="38"/>
      <c r="J19" s="2">
        <f t="shared" si="14"/>
        <v>4.8000000000000025</v>
      </c>
      <c r="L19" s="1" t="s">
        <v>10</v>
      </c>
      <c r="M19" s="2">
        <f t="shared" si="0"/>
        <v>5.0000000000000027</v>
      </c>
      <c r="N19" s="2" t="str">
        <f t="shared" si="1"/>
        <v>秒</v>
      </c>
      <c r="P19" s="4" t="str">
        <f t="shared" si="2"/>
        <v>4.8～5秒</v>
      </c>
      <c r="Q19" s="4">
        <f t="shared" si="3"/>
        <v>0</v>
      </c>
      <c r="R19" s="4" t="str">
        <f t="shared" si="4"/>
        <v>4.8～5秒</v>
      </c>
      <c r="S19" s="4">
        <f t="shared" si="5"/>
        <v>0</v>
      </c>
      <c r="T19" s="4" t="str">
        <f t="shared" si="6"/>
        <v>4.8～5秒</v>
      </c>
      <c r="U19" s="4">
        <f t="shared" si="7"/>
        <v>0</v>
      </c>
      <c r="V19" s="4" t="str">
        <f t="shared" si="8"/>
        <v>4.8～5秒</v>
      </c>
      <c r="W19" s="4">
        <f t="shared" si="9"/>
        <v>0</v>
      </c>
      <c r="X19" s="4" t="str">
        <f t="shared" si="10"/>
        <v>4.8～5秒</v>
      </c>
      <c r="Y19" s="4">
        <f t="shared" si="11"/>
        <v>0</v>
      </c>
      <c r="Z19" s="4" t="str">
        <f t="shared" si="12"/>
        <v>4.8～5秒</v>
      </c>
      <c r="AA19" s="4">
        <f t="shared" si="13"/>
        <v>0</v>
      </c>
    </row>
    <row r="20" spans="2:27" ht="26.25" customHeight="1" x14ac:dyDescent="0.15">
      <c r="B20" s="22">
        <v>15</v>
      </c>
      <c r="C20" s="39"/>
      <c r="D20" s="40"/>
      <c r="E20" s="40"/>
      <c r="F20" s="40"/>
      <c r="G20" s="40"/>
      <c r="H20" s="41"/>
      <c r="J20" s="2">
        <f t="shared" si="14"/>
        <v>5.0000000000000027</v>
      </c>
      <c r="L20" s="1" t="s">
        <v>10</v>
      </c>
      <c r="M20" s="2">
        <f t="shared" si="0"/>
        <v>5.2000000000000028</v>
      </c>
      <c r="N20" s="2" t="str">
        <f t="shared" si="1"/>
        <v>秒</v>
      </c>
      <c r="P20" s="4" t="str">
        <f t="shared" si="2"/>
        <v>5～5.2秒</v>
      </c>
      <c r="Q20" s="4">
        <f t="shared" si="3"/>
        <v>0</v>
      </c>
      <c r="R20" s="4" t="str">
        <f t="shared" si="4"/>
        <v>5～5.2秒</v>
      </c>
      <c r="S20" s="4">
        <f t="shared" si="5"/>
        <v>0</v>
      </c>
      <c r="T20" s="4" t="str">
        <f t="shared" si="6"/>
        <v>5～5.2秒</v>
      </c>
      <c r="U20" s="4">
        <f t="shared" si="7"/>
        <v>0</v>
      </c>
      <c r="V20" s="4" t="str">
        <f t="shared" si="8"/>
        <v>5～5.2秒</v>
      </c>
      <c r="W20" s="4">
        <f t="shared" si="9"/>
        <v>0</v>
      </c>
      <c r="X20" s="4" t="str">
        <f t="shared" si="10"/>
        <v>5～5.2秒</v>
      </c>
      <c r="Y20" s="4">
        <f t="shared" si="11"/>
        <v>0</v>
      </c>
      <c r="Z20" s="4" t="str">
        <f t="shared" si="12"/>
        <v>5～5.2秒</v>
      </c>
      <c r="AA20" s="4">
        <f t="shared" si="13"/>
        <v>0</v>
      </c>
    </row>
    <row r="21" spans="2:27" ht="26.25" customHeight="1" x14ac:dyDescent="0.15">
      <c r="B21" s="23">
        <v>16</v>
      </c>
      <c r="C21" s="33"/>
      <c r="D21" s="34"/>
      <c r="E21" s="34"/>
      <c r="F21" s="34"/>
      <c r="G21" s="34"/>
      <c r="H21" s="35"/>
      <c r="J21" s="2">
        <f t="shared" si="14"/>
        <v>5.2000000000000028</v>
      </c>
      <c r="L21" s="1" t="s">
        <v>10</v>
      </c>
      <c r="M21" s="2">
        <f t="shared" si="0"/>
        <v>5.400000000000003</v>
      </c>
      <c r="N21" s="2" t="str">
        <f t="shared" si="1"/>
        <v>秒</v>
      </c>
      <c r="P21" s="4" t="str">
        <f t="shared" si="2"/>
        <v>5.2～5.4秒</v>
      </c>
      <c r="Q21" s="4">
        <f t="shared" si="3"/>
        <v>0</v>
      </c>
      <c r="R21" s="4" t="str">
        <f t="shared" si="4"/>
        <v>5.2～5.4秒</v>
      </c>
      <c r="S21" s="4">
        <f t="shared" si="5"/>
        <v>0</v>
      </c>
      <c r="T21" s="4" t="str">
        <f t="shared" si="6"/>
        <v>5.2～5.4秒</v>
      </c>
      <c r="U21" s="4">
        <f t="shared" si="7"/>
        <v>0</v>
      </c>
      <c r="V21" s="4" t="str">
        <f t="shared" si="8"/>
        <v>5.2～5.4秒</v>
      </c>
      <c r="W21" s="4">
        <f t="shared" si="9"/>
        <v>0</v>
      </c>
      <c r="X21" s="4" t="str">
        <f t="shared" si="10"/>
        <v>5.2～5.4秒</v>
      </c>
      <c r="Y21" s="4">
        <f t="shared" si="11"/>
        <v>0</v>
      </c>
      <c r="Z21" s="4" t="str">
        <f t="shared" si="12"/>
        <v>5.2～5.4秒</v>
      </c>
      <c r="AA21" s="4">
        <f t="shared" si="13"/>
        <v>0</v>
      </c>
    </row>
    <row r="22" spans="2:27" ht="26.25" customHeight="1" x14ac:dyDescent="0.15">
      <c r="B22" s="21">
        <v>17</v>
      </c>
      <c r="C22" s="36"/>
      <c r="D22" s="37"/>
      <c r="E22" s="37"/>
      <c r="F22" s="37"/>
      <c r="G22" s="37"/>
      <c r="H22" s="38"/>
      <c r="J22" s="2">
        <f t="shared" si="14"/>
        <v>5.400000000000003</v>
      </c>
      <c r="L22" s="1" t="s">
        <v>10</v>
      </c>
      <c r="M22" s="2">
        <f t="shared" si="0"/>
        <v>5.6000000000000032</v>
      </c>
      <c r="N22" s="2" t="str">
        <f t="shared" si="1"/>
        <v>秒</v>
      </c>
      <c r="P22" s="4" t="str">
        <f t="shared" si="2"/>
        <v>5.4～5.6秒</v>
      </c>
      <c r="Q22" s="4">
        <f t="shared" si="3"/>
        <v>0</v>
      </c>
      <c r="R22" s="4" t="str">
        <f t="shared" si="4"/>
        <v>5.4～5.6秒</v>
      </c>
      <c r="S22" s="4">
        <f t="shared" si="5"/>
        <v>0</v>
      </c>
      <c r="T22" s="4" t="str">
        <f t="shared" si="6"/>
        <v>5.4～5.6秒</v>
      </c>
      <c r="U22" s="4">
        <f t="shared" si="7"/>
        <v>0</v>
      </c>
      <c r="V22" s="4" t="str">
        <f t="shared" si="8"/>
        <v>5.4～5.6秒</v>
      </c>
      <c r="W22" s="4">
        <f t="shared" si="9"/>
        <v>0</v>
      </c>
      <c r="X22" s="4" t="str">
        <f t="shared" si="10"/>
        <v>5.4～5.6秒</v>
      </c>
      <c r="Y22" s="4">
        <f t="shared" si="11"/>
        <v>0</v>
      </c>
      <c r="Z22" s="4" t="str">
        <f t="shared" si="12"/>
        <v>5.4～5.6秒</v>
      </c>
      <c r="AA22" s="4">
        <f t="shared" si="13"/>
        <v>0</v>
      </c>
    </row>
    <row r="23" spans="2:27" ht="26.25" customHeight="1" x14ac:dyDescent="0.15">
      <c r="B23" s="21">
        <v>18</v>
      </c>
      <c r="C23" s="36"/>
      <c r="D23" s="37"/>
      <c r="E23" s="37"/>
      <c r="F23" s="37"/>
      <c r="G23" s="37"/>
      <c r="H23" s="38"/>
      <c r="J23" s="2">
        <f t="shared" si="14"/>
        <v>5.6000000000000032</v>
      </c>
      <c r="L23" s="1" t="s">
        <v>10</v>
      </c>
      <c r="M23" s="2">
        <f t="shared" si="0"/>
        <v>5.8000000000000034</v>
      </c>
      <c r="N23" s="2" t="str">
        <f t="shared" si="1"/>
        <v>秒</v>
      </c>
      <c r="P23" s="4" t="str">
        <f t="shared" si="2"/>
        <v>5.6～5.8秒</v>
      </c>
      <c r="Q23" s="4">
        <f t="shared" si="3"/>
        <v>0</v>
      </c>
      <c r="R23" s="4" t="str">
        <f t="shared" si="4"/>
        <v>5.6～5.8秒</v>
      </c>
      <c r="S23" s="4">
        <f t="shared" si="5"/>
        <v>0</v>
      </c>
      <c r="T23" s="4" t="str">
        <f t="shared" si="6"/>
        <v>5.6～5.8秒</v>
      </c>
      <c r="U23" s="4">
        <f t="shared" si="7"/>
        <v>0</v>
      </c>
      <c r="V23" s="4" t="str">
        <f t="shared" si="8"/>
        <v>5.6～5.8秒</v>
      </c>
      <c r="W23" s="4">
        <f t="shared" si="9"/>
        <v>0</v>
      </c>
      <c r="X23" s="4" t="str">
        <f t="shared" si="10"/>
        <v>5.6～5.8秒</v>
      </c>
      <c r="Y23" s="4">
        <f t="shared" si="11"/>
        <v>0</v>
      </c>
      <c r="Z23" s="4" t="str">
        <f t="shared" si="12"/>
        <v>5.6～5.8秒</v>
      </c>
      <c r="AA23" s="4">
        <f t="shared" si="13"/>
        <v>0</v>
      </c>
    </row>
    <row r="24" spans="2:27" ht="26.25" customHeight="1" x14ac:dyDescent="0.15">
      <c r="B24" s="21">
        <v>19</v>
      </c>
      <c r="C24" s="36"/>
      <c r="D24" s="37"/>
      <c r="E24" s="37"/>
      <c r="F24" s="37"/>
      <c r="G24" s="37"/>
      <c r="H24" s="38"/>
      <c r="J24" s="2">
        <f t="shared" si="14"/>
        <v>5.8000000000000034</v>
      </c>
      <c r="L24" s="1" t="s">
        <v>10</v>
      </c>
      <c r="M24" s="2">
        <f t="shared" si="0"/>
        <v>6.0000000000000036</v>
      </c>
      <c r="N24" s="2" t="str">
        <f t="shared" si="1"/>
        <v>秒</v>
      </c>
      <c r="P24" s="4" t="str">
        <f t="shared" si="2"/>
        <v>5.8～6秒</v>
      </c>
      <c r="Q24" s="4">
        <f t="shared" si="3"/>
        <v>0</v>
      </c>
      <c r="R24" s="4" t="str">
        <f t="shared" si="4"/>
        <v>5.8～6秒</v>
      </c>
      <c r="S24" s="4">
        <f t="shared" si="5"/>
        <v>0</v>
      </c>
      <c r="T24" s="4" t="str">
        <f t="shared" si="6"/>
        <v>5.8～6秒</v>
      </c>
      <c r="U24" s="4">
        <f t="shared" si="7"/>
        <v>0</v>
      </c>
      <c r="V24" s="4" t="str">
        <f t="shared" si="8"/>
        <v>5.8～6秒</v>
      </c>
      <c r="W24" s="4">
        <f t="shared" si="9"/>
        <v>0</v>
      </c>
      <c r="X24" s="4" t="str">
        <f t="shared" si="10"/>
        <v>5.8～6秒</v>
      </c>
      <c r="Y24" s="4">
        <f t="shared" si="11"/>
        <v>0</v>
      </c>
      <c r="Z24" s="4" t="str">
        <f t="shared" si="12"/>
        <v>5.8～6秒</v>
      </c>
      <c r="AA24" s="4">
        <f t="shared" si="13"/>
        <v>0</v>
      </c>
    </row>
    <row r="25" spans="2:27" ht="26.25" customHeight="1" thickBot="1" x14ac:dyDescent="0.2">
      <c r="B25" s="24">
        <v>20</v>
      </c>
      <c r="C25" s="42"/>
      <c r="D25" s="43"/>
      <c r="E25" s="43"/>
      <c r="F25" s="43"/>
      <c r="G25" s="43"/>
      <c r="H25" s="44"/>
      <c r="J25" s="2">
        <f t="shared" si="14"/>
        <v>6.0000000000000036</v>
      </c>
      <c r="L25" s="1" t="s">
        <v>10</v>
      </c>
      <c r="M25" s="2">
        <f t="shared" si="0"/>
        <v>6.2000000000000037</v>
      </c>
      <c r="N25" s="2" t="str">
        <f t="shared" si="1"/>
        <v>秒</v>
      </c>
      <c r="P25" s="4" t="str">
        <f t="shared" si="2"/>
        <v>6～6.2秒</v>
      </c>
      <c r="Q25" s="4">
        <f t="shared" si="3"/>
        <v>0</v>
      </c>
      <c r="R25" s="4" t="str">
        <f t="shared" si="4"/>
        <v>6～6.2秒</v>
      </c>
      <c r="S25" s="4">
        <f t="shared" si="5"/>
        <v>0</v>
      </c>
      <c r="T25" s="4" t="str">
        <f t="shared" si="6"/>
        <v>6～6.2秒</v>
      </c>
      <c r="U25" s="4">
        <f t="shared" si="7"/>
        <v>0</v>
      </c>
      <c r="V25" s="4" t="str">
        <f t="shared" si="8"/>
        <v>6～6.2秒</v>
      </c>
      <c r="W25" s="4">
        <f t="shared" si="9"/>
        <v>0</v>
      </c>
      <c r="X25" s="4" t="str">
        <f t="shared" si="10"/>
        <v>6～6.2秒</v>
      </c>
      <c r="Y25" s="4">
        <f t="shared" si="11"/>
        <v>0</v>
      </c>
      <c r="Z25" s="4" t="str">
        <f t="shared" si="12"/>
        <v>6～6.2秒</v>
      </c>
      <c r="AA25" s="4">
        <f t="shared" si="13"/>
        <v>0</v>
      </c>
    </row>
    <row r="26" spans="2:27" ht="40.5" customHeight="1" thickBot="1" x14ac:dyDescent="0.45">
      <c r="B26" s="27" t="s">
        <v>22</v>
      </c>
      <c r="C26" s="28" t="e">
        <f t="shared" ref="C26:H26" si="15">AVERAGE(C6:C25)</f>
        <v>#DIV/0!</v>
      </c>
      <c r="D26" s="25" t="e">
        <f t="shared" si="15"/>
        <v>#DIV/0!</v>
      </c>
      <c r="E26" s="25" t="e">
        <f t="shared" si="15"/>
        <v>#DIV/0!</v>
      </c>
      <c r="F26" s="25" t="e">
        <f t="shared" si="15"/>
        <v>#DIV/0!</v>
      </c>
      <c r="G26" s="25" t="e">
        <f t="shared" si="15"/>
        <v>#DIV/0!</v>
      </c>
      <c r="H26" s="26" t="e">
        <f t="shared" si="15"/>
        <v>#DIV/0!</v>
      </c>
    </row>
    <row r="27" spans="2:27" ht="15.75" customHeight="1" x14ac:dyDescent="0.4"/>
    <row r="28" spans="2:27" x14ac:dyDescent="0.4">
      <c r="B28" s="14" t="s">
        <v>9</v>
      </c>
      <c r="C28" s="15" t="e">
        <f t="shared" ref="C28:H28" si="16">QUARTILE(C$6:C$25,4)</f>
        <v>#NUM!</v>
      </c>
      <c r="D28" s="16" t="e">
        <f t="shared" si="16"/>
        <v>#NUM!</v>
      </c>
      <c r="E28" s="16" t="e">
        <f t="shared" si="16"/>
        <v>#NUM!</v>
      </c>
      <c r="F28" s="16" t="e">
        <f t="shared" si="16"/>
        <v>#NUM!</v>
      </c>
      <c r="G28" s="16" t="e">
        <f t="shared" si="16"/>
        <v>#NUM!</v>
      </c>
      <c r="H28" s="16" t="e">
        <f t="shared" si="16"/>
        <v>#NUM!</v>
      </c>
    </row>
    <row r="29" spans="2:27" x14ac:dyDescent="0.4">
      <c r="B29" s="14" t="s">
        <v>8</v>
      </c>
      <c r="C29" s="15" t="e">
        <f t="shared" ref="C29:H29" si="17">QUARTILE(C$6:C$25,3)</f>
        <v>#NUM!</v>
      </c>
      <c r="D29" s="16" t="e">
        <f t="shared" si="17"/>
        <v>#NUM!</v>
      </c>
      <c r="E29" s="16" t="e">
        <f t="shared" si="17"/>
        <v>#NUM!</v>
      </c>
      <c r="F29" s="16" t="e">
        <f t="shared" si="17"/>
        <v>#NUM!</v>
      </c>
      <c r="G29" s="16" t="e">
        <f t="shared" si="17"/>
        <v>#NUM!</v>
      </c>
      <c r="H29" s="16" t="e">
        <f t="shared" si="17"/>
        <v>#NUM!</v>
      </c>
    </row>
    <row r="30" spans="2:27" x14ac:dyDescent="0.4">
      <c r="B30" s="14" t="s">
        <v>7</v>
      </c>
      <c r="C30" s="15" t="e">
        <f t="shared" ref="C30:H30" si="18">QUARTILE(C$6:C$25,2)</f>
        <v>#NUM!</v>
      </c>
      <c r="D30" s="16" t="e">
        <f t="shared" si="18"/>
        <v>#NUM!</v>
      </c>
      <c r="E30" s="16" t="e">
        <f t="shared" si="18"/>
        <v>#NUM!</v>
      </c>
      <c r="F30" s="16" t="e">
        <f t="shared" si="18"/>
        <v>#NUM!</v>
      </c>
      <c r="G30" s="16" t="e">
        <f t="shared" si="18"/>
        <v>#NUM!</v>
      </c>
      <c r="H30" s="16" t="e">
        <f t="shared" si="18"/>
        <v>#NUM!</v>
      </c>
    </row>
    <row r="31" spans="2:27" x14ac:dyDescent="0.4">
      <c r="B31" s="14" t="s">
        <v>1</v>
      </c>
      <c r="C31" s="15" t="e">
        <f t="shared" ref="C31:H31" si="19">QUARTILE(C$6:C$25,1)</f>
        <v>#NUM!</v>
      </c>
      <c r="D31" s="16" t="e">
        <f t="shared" si="19"/>
        <v>#NUM!</v>
      </c>
      <c r="E31" s="16" t="e">
        <f t="shared" si="19"/>
        <v>#NUM!</v>
      </c>
      <c r="F31" s="16" t="e">
        <f t="shared" si="19"/>
        <v>#NUM!</v>
      </c>
      <c r="G31" s="16" t="e">
        <f t="shared" si="19"/>
        <v>#NUM!</v>
      </c>
      <c r="H31" s="16" t="e">
        <f t="shared" si="19"/>
        <v>#NUM!</v>
      </c>
    </row>
    <row r="32" spans="2:27" x14ac:dyDescent="0.4">
      <c r="B32" s="14" t="s">
        <v>6</v>
      </c>
      <c r="C32" s="15" t="e">
        <f t="shared" ref="C32:H32" si="20">QUARTILE(C$6:C$25,0)</f>
        <v>#NUM!</v>
      </c>
      <c r="D32" s="16" t="e">
        <f t="shared" si="20"/>
        <v>#NUM!</v>
      </c>
      <c r="E32" s="16" t="e">
        <f t="shared" si="20"/>
        <v>#NUM!</v>
      </c>
      <c r="F32" s="16" t="e">
        <f t="shared" si="20"/>
        <v>#NUM!</v>
      </c>
      <c r="G32" s="16" t="e">
        <f t="shared" si="20"/>
        <v>#NUM!</v>
      </c>
      <c r="H32" s="16" t="e">
        <f t="shared" si="20"/>
        <v>#NUM!</v>
      </c>
    </row>
    <row r="33" spans="2:8" x14ac:dyDescent="0.4">
      <c r="B33" s="17"/>
      <c r="C33" s="18"/>
      <c r="D33" s="18"/>
      <c r="E33" s="18"/>
      <c r="F33" s="18"/>
      <c r="G33" s="18"/>
      <c r="H33" s="18"/>
    </row>
    <row r="34" spans="2:8" x14ac:dyDescent="0.4">
      <c r="B34" s="17"/>
      <c r="C34" s="18"/>
      <c r="D34" s="18"/>
      <c r="E34" s="18"/>
      <c r="F34" s="18"/>
      <c r="G34" s="18"/>
      <c r="H34" s="18"/>
    </row>
    <row r="35" spans="2:8" x14ac:dyDescent="0.4">
      <c r="B35" s="17" t="s">
        <v>5</v>
      </c>
      <c r="C35" s="18"/>
      <c r="D35" s="18"/>
      <c r="E35" s="18"/>
      <c r="F35" s="18"/>
      <c r="G35" s="18"/>
      <c r="H35" s="18"/>
    </row>
    <row r="36" spans="2:8" x14ac:dyDescent="0.4">
      <c r="B36" s="14" t="s">
        <v>4</v>
      </c>
      <c r="C36" s="19" t="e">
        <f t="shared" ref="C36:H38" si="21">C28-C29</f>
        <v>#NUM!</v>
      </c>
      <c r="D36" s="16" t="e">
        <f t="shared" si="21"/>
        <v>#NUM!</v>
      </c>
      <c r="E36" s="16" t="e">
        <f t="shared" si="21"/>
        <v>#NUM!</v>
      </c>
      <c r="F36" s="16" t="e">
        <f t="shared" si="21"/>
        <v>#NUM!</v>
      </c>
      <c r="G36" s="16" t="e">
        <f t="shared" si="21"/>
        <v>#NUM!</v>
      </c>
      <c r="H36" s="16" t="e">
        <f t="shared" si="21"/>
        <v>#NUM!</v>
      </c>
    </row>
    <row r="37" spans="2:8" x14ac:dyDescent="0.4">
      <c r="B37" s="14" t="s">
        <v>3</v>
      </c>
      <c r="C37" s="19" t="e">
        <f t="shared" si="21"/>
        <v>#NUM!</v>
      </c>
      <c r="D37" s="16" t="e">
        <f t="shared" si="21"/>
        <v>#NUM!</v>
      </c>
      <c r="E37" s="16" t="e">
        <f t="shared" si="21"/>
        <v>#NUM!</v>
      </c>
      <c r="F37" s="16" t="e">
        <f t="shared" si="21"/>
        <v>#NUM!</v>
      </c>
      <c r="G37" s="16" t="e">
        <f t="shared" si="21"/>
        <v>#NUM!</v>
      </c>
      <c r="H37" s="16" t="e">
        <f t="shared" si="21"/>
        <v>#NUM!</v>
      </c>
    </row>
    <row r="38" spans="2:8" x14ac:dyDescent="0.4">
      <c r="B38" s="14" t="s">
        <v>2</v>
      </c>
      <c r="C38" s="19" t="e">
        <f t="shared" si="21"/>
        <v>#NUM!</v>
      </c>
      <c r="D38" s="16" t="e">
        <f t="shared" si="21"/>
        <v>#NUM!</v>
      </c>
      <c r="E38" s="16" t="e">
        <f t="shared" si="21"/>
        <v>#NUM!</v>
      </c>
      <c r="F38" s="16" t="e">
        <f t="shared" si="21"/>
        <v>#NUM!</v>
      </c>
      <c r="G38" s="16" t="e">
        <f t="shared" si="21"/>
        <v>#NUM!</v>
      </c>
      <c r="H38" s="16" t="e">
        <f t="shared" si="21"/>
        <v>#NUM!</v>
      </c>
    </row>
    <row r="39" spans="2:8" x14ac:dyDescent="0.4">
      <c r="B39" s="14" t="s">
        <v>1</v>
      </c>
      <c r="C39" s="19" t="e">
        <f>C31</f>
        <v>#NUM!</v>
      </c>
      <c r="D39" s="16" t="e">
        <f>D31</f>
        <v>#NUM!</v>
      </c>
      <c r="E39" s="16" t="e">
        <f t="shared" ref="E39:G39" si="22">E31</f>
        <v>#NUM!</v>
      </c>
      <c r="F39" s="16" t="e">
        <f t="shared" si="22"/>
        <v>#NUM!</v>
      </c>
      <c r="G39" s="16" t="e">
        <f t="shared" si="22"/>
        <v>#NUM!</v>
      </c>
      <c r="H39" s="16" t="e">
        <f>H31</f>
        <v>#NUM!</v>
      </c>
    </row>
    <row r="40" spans="2:8" x14ac:dyDescent="0.4">
      <c r="B40" s="14" t="s">
        <v>0</v>
      </c>
      <c r="C40" s="19" t="e">
        <f>C31-C32</f>
        <v>#NUM!</v>
      </c>
      <c r="D40" s="16" t="e">
        <f>D31-D32</f>
        <v>#NUM!</v>
      </c>
      <c r="E40" s="16" t="e">
        <f t="shared" ref="E40:G40" si="23">E31-E32</f>
        <v>#NUM!</v>
      </c>
      <c r="F40" s="16" t="e">
        <f t="shared" si="23"/>
        <v>#NUM!</v>
      </c>
      <c r="G40" s="16" t="e">
        <f t="shared" si="23"/>
        <v>#NUM!</v>
      </c>
      <c r="H40" s="16" t="e">
        <f>H31-H32</f>
        <v>#NUM!</v>
      </c>
    </row>
    <row r="50" spans="2:31" ht="24.75" customHeight="1" x14ac:dyDescent="0.4">
      <c r="B50" s="45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</row>
    <row r="51" spans="2:31" ht="24.75" customHeight="1" x14ac:dyDescent="0.4">
      <c r="B51" s="6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</row>
    <row r="52" spans="2:31" ht="24.75" customHeight="1" x14ac:dyDescent="0.4">
      <c r="B52" s="45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10"/>
    </row>
    <row r="53" spans="2:31" ht="24.75" customHeight="1" x14ac:dyDescent="0.4">
      <c r="B53" s="6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</row>
    <row r="54" spans="2:31" ht="16.5" customHeight="1" x14ac:dyDescent="0.4">
      <c r="B54" s="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2:31" ht="16.5" customHeight="1" x14ac:dyDescent="0.4">
      <c r="B55" s="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2:31" ht="16.5" customHeight="1" x14ac:dyDescent="0.4">
      <c r="B56" s="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2:31" ht="16.5" customHeight="1" x14ac:dyDescent="0.4"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2:31" ht="16.5" customHeight="1" x14ac:dyDescent="0.4">
      <c r="B58" s="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2:31" ht="16.5" x14ac:dyDescent="0.4">
      <c r="B59" s="6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2:31" ht="16.5" customHeight="1" x14ac:dyDescent="0.4">
      <c r="B60" s="6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2:31" ht="16.5" customHeight="1" x14ac:dyDescent="0.4">
      <c r="B61" s="6"/>
      <c r="C61" s="6"/>
      <c r="D61" s="6"/>
      <c r="E61" s="6"/>
      <c r="F61" s="6"/>
      <c r="G61" s="6"/>
      <c r="H61" s="6"/>
      <c r="I61" s="6"/>
      <c r="J61" s="7"/>
      <c r="K61" s="7"/>
      <c r="L61" s="6"/>
      <c r="M61" s="7"/>
      <c r="N61" s="7"/>
      <c r="O61" s="6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6"/>
      <c r="AC61" s="6"/>
      <c r="AD61" s="6"/>
    </row>
    <row r="62" spans="2:31" ht="16.5" customHeight="1" x14ac:dyDescent="0.4">
      <c r="B62" s="6"/>
      <c r="C62" s="6"/>
      <c r="D62" s="6"/>
      <c r="E62" s="6"/>
      <c r="F62" s="6"/>
      <c r="G62" s="6"/>
      <c r="H62" s="6"/>
      <c r="I62" s="6"/>
      <c r="J62" s="7"/>
      <c r="K62" s="7"/>
      <c r="L62" s="6"/>
      <c r="M62" s="7"/>
      <c r="N62" s="7"/>
      <c r="O62" s="6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6"/>
      <c r="AC62" s="6"/>
      <c r="AD62" s="6"/>
    </row>
    <row r="63" spans="2:31" ht="16.5" customHeight="1" x14ac:dyDescent="0.4">
      <c r="B63" s="6"/>
      <c r="C63" s="6"/>
      <c r="D63" s="6"/>
      <c r="E63" s="6"/>
      <c r="F63" s="6"/>
      <c r="G63" s="6"/>
      <c r="H63" s="6"/>
      <c r="I63" s="6"/>
      <c r="J63" s="7"/>
      <c r="K63" s="7"/>
      <c r="L63" s="6"/>
      <c r="M63" s="7"/>
      <c r="N63" s="7"/>
      <c r="O63" s="6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6"/>
      <c r="AC63" s="6"/>
      <c r="AD63" s="6"/>
    </row>
    <row r="64" spans="2:31" ht="16.5" customHeight="1" x14ac:dyDescent="0.4">
      <c r="B64" s="6"/>
      <c r="C64" s="6"/>
      <c r="D64" s="6"/>
      <c r="E64" s="6"/>
      <c r="F64" s="6"/>
      <c r="G64" s="6"/>
      <c r="H64" s="6"/>
      <c r="I64" s="6"/>
      <c r="J64" s="7"/>
      <c r="K64" s="7"/>
      <c r="L64" s="6"/>
      <c r="M64" s="7"/>
      <c r="N64" s="7"/>
      <c r="O64" s="6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6"/>
      <c r="AC64" s="6"/>
      <c r="AD64" s="6"/>
    </row>
    <row r="65" spans="2:31" ht="24" x14ac:dyDescent="0.4">
      <c r="B65" s="45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13"/>
    </row>
    <row r="66" spans="2:31" ht="16.5" customHeight="1" x14ac:dyDescent="0.4">
      <c r="B66" s="46"/>
      <c r="C66" s="46"/>
      <c r="D66" s="46"/>
      <c r="E66" s="46"/>
      <c r="F66" s="46"/>
      <c r="G66" s="46"/>
      <c r="H66" s="46"/>
      <c r="I66" s="46"/>
      <c r="J66" s="47"/>
      <c r="K66" s="47"/>
      <c r="L66" s="46"/>
      <c r="M66" s="47"/>
      <c r="N66" s="47"/>
      <c r="O66" s="46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6"/>
      <c r="AC66" s="46"/>
      <c r="AD66" s="46"/>
      <c r="AE66" s="13"/>
    </row>
    <row r="67" spans="2:31" ht="24" customHeight="1" x14ac:dyDescent="0.4">
      <c r="B67" s="45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10"/>
    </row>
    <row r="68" spans="2:31" ht="25.5" customHeight="1" x14ac:dyDescent="0.4">
      <c r="B68" s="6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</row>
    <row r="69" spans="2:31" ht="16.5" x14ac:dyDescent="0.4">
      <c r="B69" s="6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</row>
    <row r="70" spans="2:31" ht="16.5" x14ac:dyDescent="0.4">
      <c r="B70" s="6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</row>
    <row r="71" spans="2:31" ht="16.5" x14ac:dyDescent="0.4">
      <c r="B71" s="6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</row>
    <row r="72" spans="2:31" ht="16.5" x14ac:dyDescent="0.4">
      <c r="B72" s="6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</row>
    <row r="73" spans="2:31" ht="16.5" x14ac:dyDescent="0.4">
      <c r="B73" s="6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  <row r="74" spans="2:31" ht="16.5" customHeight="1" x14ac:dyDescent="0.4">
      <c r="B74" s="6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</row>
    <row r="75" spans="2:31" ht="16.5" customHeight="1" x14ac:dyDescent="0.4">
      <c r="B75" s="6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</row>
    <row r="76" spans="2:31" ht="16.5" customHeight="1" x14ac:dyDescent="0.4">
      <c r="B76" s="6"/>
      <c r="C76" s="6"/>
      <c r="D76" s="6"/>
      <c r="E76" s="6"/>
      <c r="F76" s="6"/>
      <c r="G76" s="6"/>
      <c r="H76" s="6"/>
      <c r="I76" s="6"/>
      <c r="J76" s="7"/>
      <c r="K76" s="7"/>
      <c r="L76" s="6"/>
      <c r="M76" s="7"/>
      <c r="N76" s="7"/>
      <c r="O76" s="6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6"/>
      <c r="AC76" s="6"/>
      <c r="AD76" s="6"/>
    </row>
    <row r="77" spans="2:31" ht="16.5" customHeight="1" x14ac:dyDescent="0.4">
      <c r="B77" s="6"/>
      <c r="C77" s="6"/>
      <c r="D77" s="6"/>
      <c r="E77" s="6"/>
      <c r="F77" s="6"/>
      <c r="G77" s="6"/>
      <c r="H77" s="6"/>
      <c r="I77" s="6"/>
      <c r="J77" s="7"/>
      <c r="K77" s="7"/>
      <c r="L77" s="6"/>
      <c r="M77" s="7"/>
      <c r="N77" s="7"/>
      <c r="O77" s="6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6"/>
      <c r="AC77" s="6"/>
      <c r="AD77" s="6"/>
    </row>
    <row r="78" spans="2:31" ht="16.5" customHeight="1" x14ac:dyDescent="0.4">
      <c r="B78" s="6"/>
      <c r="C78" s="6"/>
      <c r="D78" s="6"/>
      <c r="E78" s="6"/>
      <c r="F78" s="6"/>
      <c r="G78" s="6"/>
      <c r="H78" s="6"/>
      <c r="I78" s="6"/>
      <c r="J78" s="7"/>
      <c r="K78" s="7"/>
      <c r="L78" s="6"/>
      <c r="M78" s="7"/>
      <c r="N78" s="7"/>
      <c r="O78" s="6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6"/>
      <c r="AC78" s="6"/>
      <c r="AD78" s="6"/>
    </row>
    <row r="79" spans="2:31" ht="16.5" customHeight="1" x14ac:dyDescent="0.4">
      <c r="B79" s="6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 spans="2:31" ht="16.5" customHeight="1" x14ac:dyDescent="0.4">
      <c r="B80" s="1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pans="2:31" ht="4.5" customHeight="1" x14ac:dyDescent="0.4">
      <c r="B81" s="6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12"/>
    </row>
    <row r="82" spans="2:31" ht="16.5" customHeight="1" x14ac:dyDescent="0.4">
      <c r="B82" s="6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12"/>
    </row>
    <row r="83" spans="2:31" ht="16.5" customHeight="1" x14ac:dyDescent="0.4">
      <c r="B83" s="6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12"/>
    </row>
    <row r="84" spans="2:31" ht="16.5" customHeight="1" x14ac:dyDescent="0.4">
      <c r="B84" s="6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12"/>
    </row>
    <row r="85" spans="2:31" ht="16.5" customHeight="1" x14ac:dyDescent="0.4">
      <c r="B85" s="6"/>
      <c r="C85" s="6"/>
      <c r="D85" s="6"/>
      <c r="E85" s="6"/>
      <c r="F85" s="6"/>
      <c r="G85" s="6"/>
      <c r="H85" s="6"/>
      <c r="I85" s="6"/>
      <c r="J85" s="7"/>
      <c r="K85" s="7"/>
      <c r="L85" s="6"/>
      <c r="M85" s="7"/>
      <c r="N85" s="7"/>
      <c r="O85" s="6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6"/>
      <c r="AC85" s="6"/>
      <c r="AD85" s="6"/>
      <c r="AE85" s="12"/>
    </row>
    <row r="86" spans="2:31" ht="16.5" customHeight="1" x14ac:dyDescent="0.4">
      <c r="B86" s="6"/>
      <c r="C86" s="6"/>
      <c r="D86" s="6"/>
      <c r="E86" s="6"/>
      <c r="F86" s="6"/>
      <c r="G86" s="6"/>
      <c r="H86" s="6"/>
      <c r="I86" s="6"/>
      <c r="J86" s="7"/>
      <c r="K86" s="7"/>
      <c r="L86" s="6"/>
      <c r="M86" s="7"/>
      <c r="N86" s="7"/>
      <c r="O86" s="6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6"/>
      <c r="AC86" s="6"/>
      <c r="AD86" s="6"/>
      <c r="AE86" s="12"/>
    </row>
    <row r="87" spans="2:31" ht="16.5" customHeight="1" x14ac:dyDescent="0.4">
      <c r="B87" s="6"/>
      <c r="C87" s="6"/>
      <c r="D87" s="6"/>
      <c r="E87" s="6"/>
      <c r="F87" s="6"/>
      <c r="G87" s="6"/>
      <c r="H87" s="6"/>
      <c r="I87" s="6"/>
      <c r="J87" s="7"/>
      <c r="K87" s="7"/>
      <c r="L87" s="6"/>
      <c r="M87" s="7"/>
      <c r="N87" s="7"/>
      <c r="O87" s="6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6"/>
      <c r="AC87" s="6"/>
      <c r="AD87" s="6"/>
      <c r="AE87" s="12"/>
    </row>
    <row r="88" spans="2:31" ht="16.5" customHeight="1" x14ac:dyDescent="0.4"/>
    <row r="89" spans="2:31" ht="16.5" customHeight="1" x14ac:dyDescent="0.4"/>
  </sheetData>
  <sheetProtection selectLockedCells="1"/>
  <mergeCells count="11">
    <mergeCell ref="P1:W3"/>
    <mergeCell ref="C65:AD65"/>
    <mergeCell ref="C50:AD51"/>
    <mergeCell ref="C52:AD53"/>
    <mergeCell ref="C67:AD68"/>
    <mergeCell ref="Z4:AA4"/>
    <mergeCell ref="P4:Q4"/>
    <mergeCell ref="R4:S4"/>
    <mergeCell ref="T4:U4"/>
    <mergeCell ref="V4:W4"/>
    <mergeCell ref="X4:Y4"/>
  </mergeCells>
  <phoneticPr fontId="3"/>
  <dataValidations count="3">
    <dataValidation type="list" allowBlank="1" showInputMessage="1" showErrorMessage="1" sqref="E4:G4">
      <formula1>$AB$5:$AB$9</formula1>
    </dataValidation>
    <dataValidation type="list" allowBlank="1" showInputMessage="1" showErrorMessage="1" sqref="H4">
      <formula1>$AC$5:$AC$18</formula1>
    </dataValidation>
    <dataValidation type="list" allowBlank="1" showInputMessage="1" showErrorMessage="1" sqref="D4">
      <formula1>$AB$5:$AB$17</formula1>
    </dataValidation>
  </dataValidations>
  <pageMargins left="0.78740157480314965" right="0.78740157480314965" top="0.39370078740157483" bottom="0.39370078740157483" header="0" footer="0"/>
  <pageSetup paperSize="9" scale="38" orientation="portrait" r:id="rId1"/>
  <headerFooter alignWithMargins="0"/>
  <ignoredErrors>
    <ignoredError sqref="B29 B31 B3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３秒</vt:lpstr>
      <vt:lpstr>'３秒'!Print_Area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2022-02-21T23:33:20Z</dcterms:modified>
</cp:coreProperties>
</file>